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920" windowWidth="19320" windowHeight="9720" tabRatio="93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Troškovnik!$A$1:$K$123</definedName>
  </definedNames>
  <calcPr calcId="145621"/>
</workbook>
</file>

<file path=xl/calcChain.xml><?xml version="1.0" encoding="utf-8"?>
<calcChain xmlns="http://schemas.openxmlformats.org/spreadsheetml/2006/main">
  <c r="K108" i="4" l="1"/>
  <c r="K107" i="4"/>
  <c r="K106" i="4"/>
  <c r="K105" i="4"/>
  <c r="K104" i="4"/>
  <c r="K103" i="4"/>
  <c r="K102" i="4"/>
  <c r="K101" i="4"/>
  <c r="G109" i="4" l="1"/>
  <c r="F117" i="4" s="1"/>
  <c r="K59" i="4"/>
  <c r="G60" i="4" s="1"/>
  <c r="K50" i="4"/>
  <c r="K38" i="4"/>
  <c r="K37" i="4"/>
  <c r="K36" i="4"/>
  <c r="K35" i="4"/>
  <c r="K34" i="4"/>
  <c r="K33" i="4"/>
  <c r="K32" i="4"/>
  <c r="K49" i="4"/>
  <c r="K48" i="4"/>
  <c r="K47" i="4"/>
  <c r="K23" i="4"/>
  <c r="K22" i="4"/>
  <c r="K21" i="4"/>
  <c r="G51" i="4" l="1"/>
  <c r="F73" i="4" s="1"/>
  <c r="G39" i="4"/>
  <c r="F71" i="4" s="1"/>
  <c r="G24" i="4"/>
  <c r="K10" i="4"/>
  <c r="K9" i="4" l="1"/>
  <c r="F69" i="4" l="1"/>
  <c r="F75" i="4"/>
  <c r="K12" i="4" l="1"/>
  <c r="K11" i="4"/>
  <c r="G13" i="4" l="1"/>
  <c r="F67" i="4" l="1"/>
  <c r="F78" i="4" s="1"/>
  <c r="F115" i="4" s="1"/>
  <c r="F120" i="4" s="1"/>
  <c r="E48" i="1" s="1"/>
  <c r="E50" i="1" s="1"/>
  <c r="F122" i="4" l="1"/>
</calcChain>
</file>

<file path=xl/sharedStrings.xml><?xml version="1.0" encoding="utf-8"?>
<sst xmlns="http://schemas.openxmlformats.org/spreadsheetml/2006/main" count="222" uniqueCount="154">
  <si>
    <t>REPUBLIKA HRVATSKA</t>
  </si>
  <si>
    <t>Županija:</t>
  </si>
  <si>
    <t>OIB:</t>
  </si>
  <si>
    <t>Mjesto:</t>
  </si>
  <si>
    <t>Ulica i broj:</t>
  </si>
  <si>
    <t>Broj etaža u objektu:</t>
  </si>
  <si>
    <t>Naziv građevine:</t>
  </si>
  <si>
    <t>Izvoditelj radova: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</si>
  <si>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</si>
  <si>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</si>
  <si>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</si>
  <si>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</si>
  <si>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</si>
  <si>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</si>
  <si>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</si>
  <si>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</si>
  <si>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</si>
  <si>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</si>
  <si>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</si>
  <si>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OPĆI OPIS RUŠENJE I DEMONTAŽA</t>
  </si>
  <si>
    <t>Ukupno
(kn)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</si>
  <si>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</si>
  <si>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</si>
  <si>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</si>
  <si>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</si>
  <si>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</si>
  <si>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</si>
  <si>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</si>
  <si>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</si>
  <si>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</si>
  <si>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</si>
  <si>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</si>
  <si>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</si>
  <si>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</si>
  <si>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</si>
  <si>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</si>
  <si>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</si>
  <si>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</si>
  <si>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</si>
  <si>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</si>
  <si>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</si>
  <si>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</si>
  <si>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</si>
  <si>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</si>
  <si>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</si>
  <si>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</si>
  <si>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</si>
  <si>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</si>
  <si>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</si>
  <si>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4.1.</t>
  </si>
  <si>
    <t>5.1.</t>
  </si>
  <si>
    <t>Trg Nevenke Topalušić 1, Zagreb</t>
  </si>
  <si>
    <t>2.</t>
  </si>
  <si>
    <t>2.3.</t>
  </si>
  <si>
    <t>3.</t>
  </si>
  <si>
    <t>4.</t>
  </si>
  <si>
    <t>5.</t>
  </si>
  <si>
    <t>kom</t>
  </si>
  <si>
    <t>komplet</t>
  </si>
  <si>
    <t>1.  RUŠENJE I DEMONTAŽA</t>
  </si>
  <si>
    <t>m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</si>
  <si>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</si>
  <si>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RUŠENJE I DEMONTAŽE</t>
  </si>
  <si>
    <t>4.2.</t>
  </si>
  <si>
    <t>OPĆI OPIS INSTALACIJA VODOVODA I KANALIZACIJE I SANITARNE OPREME</t>
  </si>
  <si>
    <t>4.3.</t>
  </si>
  <si>
    <t>MINISTARSTVO HRVATSKIH BRANITELJA</t>
  </si>
  <si>
    <t>Investitor:</t>
  </si>
  <si>
    <t>Ministarstvo hrvatskih branitelja</t>
  </si>
  <si>
    <t>Sektor za stambeno zbrinjavanje</t>
  </si>
  <si>
    <t>Zagreb, ožujak 2019. godine.</t>
  </si>
  <si>
    <t>paušal</t>
  </si>
  <si>
    <t>Popravak i ravnanje zidova nakon rušenja keramike u kupaonici, te obrada štokova.</t>
  </si>
  <si>
    <t xml:space="preserve">2. KERAMIČARSKI RADOVI </t>
  </si>
  <si>
    <t>OPĆI OPIS KERAMIČARSKIH RADOVA</t>
  </si>
  <si>
    <t>3. VODOVOD I KANALIZACIJA</t>
  </si>
  <si>
    <t>3.2.</t>
  </si>
  <si>
    <t>3.3.</t>
  </si>
  <si>
    <t>3.4.</t>
  </si>
  <si>
    <t>3.5.</t>
  </si>
  <si>
    <t>3.6.</t>
  </si>
  <si>
    <t>3.7.</t>
  </si>
  <si>
    <t>Dobava i montaža mješalice za umivaonik.</t>
  </si>
  <si>
    <t>Dobava i montaža WC školjke sa vodokotlićem
(Obična)</t>
  </si>
  <si>
    <r>
      <t>m</t>
    </r>
    <r>
      <rPr>
        <sz val="11"/>
        <color theme="1"/>
        <rFont val="Calibri"/>
        <family val="2"/>
        <charset val="238"/>
      </rPr>
      <t>²</t>
    </r>
  </si>
  <si>
    <t>OPĆI OPIS ELEKTROINSTALATERSKIH RADOVA</t>
  </si>
  <si>
    <t>4. ELEKTROINSTALATERSKI RADOVI</t>
  </si>
  <si>
    <t>4.4.</t>
  </si>
  <si>
    <t>Dobava i montaža novih utičnica i prekidača.</t>
  </si>
  <si>
    <t>Dobava i ugradnja ventilatora.
U kupaonici i WC-u.</t>
  </si>
  <si>
    <t>Dobava i montaža plafonjere.</t>
  </si>
  <si>
    <t>Pregled i korekcija instalacije.
Uključeno po potrebi razbijanje i čišćenje.
(dodatni izvodi i pregled postojećeg)</t>
  </si>
  <si>
    <t>Dobava i montaža mješalice za tuš kadu.</t>
  </si>
  <si>
    <t>5. STOLARSKI RADOVI</t>
  </si>
  <si>
    <t>OPĆI OPIS STOLARSKIH RADOVA</t>
  </si>
  <si>
    <t>UKUPNO VODOVOD I KANALIZACIJA:</t>
  </si>
  <si>
    <t>UKUPNO KERAMIČARSKI RADOVI:</t>
  </si>
  <si>
    <t>UKUPNO RUŠENJA I DEMONTAŽE:</t>
  </si>
  <si>
    <t>UKUPNO ELEKTROINSTALATERSKI RADOVI:</t>
  </si>
  <si>
    <t>U jediničnu cijenu uračunati sva pomoćna i osnovna sredstva, materijal i rad potreban za izvedbu radova, osiguranju mjera HTZ i transporta. Nuditi gotov proizvod sa uračunatim rezanjima, prilagođavanju površina gabaritima, spojnim spredstvima . Mjere je potrebno uzeti u naravi.
Obračun po stvarnoj količini ugrađenog materijala.</t>
  </si>
  <si>
    <t>UKUPNO STOLARSKI RADOVI:</t>
  </si>
  <si>
    <t>Tlocrtna površina:</t>
  </si>
  <si>
    <t>VODOVOD I KANALIZACIJA</t>
  </si>
  <si>
    <t>STOLARSKI RADOVI</t>
  </si>
  <si>
    <t>ELEKTROINSTALATERSKI RADOVI</t>
  </si>
  <si>
    <t>Radove na rušenjima pojedinih dijelova stana izvesti pažljivo.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</si>
  <si>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U jediničnu cijenu uračunati sva pomoćna i osnovna sredstva, materijal i rad potreban za izvedbu radova, osiguranju mjera HTZ i transporta. Nuditi gotov proizvod sa uračunatim rezanjima, prilagođavanje površina gabaritima, spojnim spredstvima (ljepilo), masama za fugiranje i sl. Uračunati izradu i postavljanje sokla, kutnih letava oko otvora i na vertikalnim spojevima zida i sl. U cijenu uračunati fugiranje svih kuteva (spojeva) keramike, pripadajućim silikonom za fugiranje _x000D_Nuditi samo keramiku I klase, u boji, dezenu i načinu postavljanja (ravno-dijagonalno) te dimenzija pločica po odabiru investitora. Obračun po stvarnoj količini.</t>
  </si>
  <si>
    <t>U pojedinim stavkama troškovnika navedeni su mogući tipovi proizvoda, odnosno proizvođača, što je samo preporuka projektanta kao pokazatelj nivoa kvalitete, funkcionalnosti, dizajna i slično.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</t>
  </si>
  <si>
    <t>- Rad obuhvaća osim opisanog u troškovniku, još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</si>
  <si>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TROŠKOVNIK O POTREBNIM RADOVIMA NA PRILAGODBI OBITELJSKE KUĆE, GRADIĆI</t>
  </si>
  <si>
    <t>Zagrebačka</t>
  </si>
  <si>
    <t>Velika Gorica, Gradići</t>
  </si>
  <si>
    <t>100,00 m²</t>
  </si>
  <si>
    <t>Stambeno</t>
  </si>
  <si>
    <t>Pr+P1</t>
  </si>
  <si>
    <t>Objekt:</t>
  </si>
  <si>
    <t>Obiteljska kuća</t>
  </si>
  <si>
    <t>Baranjska ulica 7</t>
  </si>
  <si>
    <t>I. UREĐENJE KUPAONICE</t>
  </si>
  <si>
    <t>Demontaže sanitarija, vađenje 1 komada
vrata sa štokom, lampe, utičnice, prekidači,
iznošenje i odvoz na deponiju.
(kupaonica i WC zajedno)</t>
  </si>
  <si>
    <t>Rušenje keramike na zidovima i podu u 
U kupaonici, iznošenje i odvoz 
na deponiju.</t>
  </si>
  <si>
    <t>Premaz poda i zidova u kupaonici hidroizolacijom tipa Sica kod tuš kade na 2 m visine, na umivaoniku 50x150 i podovi (sa soklom komplet).</t>
  </si>
  <si>
    <t>Dobava i postava zidnih keramičkih 
pločica u kupaonici, na visinu 2,1m.
Cijena pločica do 100kn/m2.
Uključeno sve, rad i materijal.</t>
  </si>
  <si>
    <t>Dobava i postava podnih keramičkih
pločica na podu kupaonice.
Cijena pločica do 100kn/m2.
Uključeno sve, rad  i materijal.</t>
  </si>
  <si>
    <t>Popravak keramike na podu hodnika
koji se spaja na kupaonicu.</t>
  </si>
  <si>
    <t>Izrada nove instalacije vodovoda i kanalizacije u kupaonici. Uključena promjena podnog i zidnog razvoda, novi kutni ventili (vodokotlić, veš mašina, kada i umivaonik), sav priključni i spojni materijal. Uključeno potrebno razbijanje sa iznošenjem šute i po potrebi pomicanje kanalizacijske cijevi odvodnje od WC školjke. (dim. pod kupaonice je 5,0 m2)</t>
  </si>
  <si>
    <t xml:space="preserve">Dobava i montaža tuš kade sa kabinom.
(invalidska, 0,8 x 1,0 m, držači i stolica)
</t>
  </si>
  <si>
    <t xml:space="preserve">Dobava i montaža umivaonika, min. 60 cm,
Sa etažerom (invalidski).
</t>
  </si>
  <si>
    <t>Pomoćni držač za invalide.
(rukohvat na zidu kod WC školjke)</t>
  </si>
  <si>
    <t>Dobava i ugradnja sobnih, drvenih vrata
svijetli otvor 90cm (invalidi), otvaranje na van.
Završna obrada (bijela) kao ostala vrata u kući.
Uključene pokrovne lajsne, kvake, brave,
komplet rad i materijal.</t>
  </si>
  <si>
    <t>I. RADOVI NA RAMPI (dio dvorišta iza kuće)</t>
  </si>
  <si>
    <t>OPĆI OPIS RADOVA NA RAMPI</t>
  </si>
  <si>
    <t xml:space="preserve">Prema pravilniku o jednostavnim i drugim građevinama i radovima (Članak 3., stavak 6.) za izgradnju pristupne rampe nije potrebno ishoditi Građevinsku dozvolu, temeljem Članka 128. stavak 1., Zakona o gradnji (NN 153/13, 20/17). </t>
  </si>
  <si>
    <t>1.5.</t>
  </si>
  <si>
    <t>1.6.</t>
  </si>
  <si>
    <t>1.7.</t>
  </si>
  <si>
    <t>1.8.</t>
  </si>
  <si>
    <t>Iskop zemlje (dub. 0,5m) i odvoz na deponiju.</t>
  </si>
  <si>
    <t>Ravnanje i nabijanje podloge za rampu.</t>
  </si>
  <si>
    <t>Nasipavanje drobljenog kamena ispod rampe.
Debljina sloja 40 cm.</t>
  </si>
  <si>
    <t>Betoniranje rampe MB 40, beton  mrazootporan,
Završna obrada betona  metlanjem, uključena
oplata i armatura.</t>
  </si>
  <si>
    <t>Izrada željezne ograde na dijelu terase i na 
rampi. Ograda je Fe, pocinčana, visina 1,1 – 1,2 m 
od got poda, ima rukohvat od okrugle cijevi, 
dvije horizontale. Razmak vertikala na 1,3 m.
Uključena je demontaža postojeće ograde (5,5m). Nova ograda se montira po bočnom rubu terase, i uzduž rampe sa dvije strane i sa čela rampe. Uključen temeljni premaz i boja.</t>
  </si>
  <si>
    <t>Razbijanje keramičkih pločica sa terase i odvoz na deponiju.</t>
  </si>
  <si>
    <t>Dobava i postava protukliznih, vanjskih keramičkih pločica na terasu, uključena i keramika za 2 stepenice (dim 1,5x 0,3x2 kom).
Uključen i sokl na dva zida terase 7,0 m1.</t>
  </si>
  <si>
    <t>Izrada dvije betonske stepenice dim. 1,5x0,3m.
Služe za silazak sa terase (pored rampe)
Uključeno iskop, beton, oplata, ograda sa rukohvatom (model kao na rampi).</t>
  </si>
  <si>
    <r>
      <t>m</t>
    </r>
    <r>
      <rPr>
        <sz val="11"/>
        <color theme="1"/>
        <rFont val="Calibri"/>
        <family val="2"/>
        <charset val="238"/>
      </rPr>
      <t>³</t>
    </r>
  </si>
  <si>
    <t>UKUPNO RADOVI NA RAMPI:</t>
  </si>
  <si>
    <t>UKUPNO RADOVI UREĐENJA KUPAONICE:</t>
  </si>
  <si>
    <t>I.</t>
  </si>
  <si>
    <t>II.</t>
  </si>
  <si>
    <t>UREĐENJE KUPAONICE</t>
  </si>
  <si>
    <t>RADOVI NA RAMPI</t>
  </si>
  <si>
    <t>UKUPNO RADOVI NETO:</t>
  </si>
  <si>
    <t>UKUPNO RADOVI S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</si>
</sst>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</borders>
  <cellStyleXfs count="4">
    <xf numFmtId="0" fontId="0" fillId="0" borderId="0"/>
    <xf numFmtId="0" fontId="8" fillId="0" borderId="0"/>
    <xf numFmtId="0" fontId="11" fillId="0" borderId="0" applyProtection="0">
      <alignment horizontal="left" vertical="top"/>
    </xf>
    <xf numFmtId="0" fontId="9" fillId="0" borderId="0"/>
  </cellStyleXfs>
  <cellXfs count="162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horizontal="left" vertical="top" wrapText="1"/>
    </xf>
    <xf numFmtId="0" fontId="0" fillId="2" borderId="0" xfId="0" applyFont="1" applyFill="1"/>
    <xf numFmtId="2" fontId="0" fillId="0" borderId="7" xfId="0" applyNumberFormat="1" applyFont="1" applyBorder="1" applyAlignment="1" applyProtection="1">
      <alignment horizontal="right"/>
      <protection locked="0"/>
    </xf>
    <xf numFmtId="2" fontId="0" fillId="0" borderId="7" xfId="0" applyNumberFormat="1" applyFont="1" applyBorder="1" applyAlignment="1" applyProtection="1">
      <alignment horizontal="right" wrapText="1"/>
      <protection locked="0"/>
    </xf>
    <xf numFmtId="4" fontId="0" fillId="0" borderId="7" xfId="0" applyNumberFormat="1" applyFont="1" applyBorder="1" applyAlignment="1" applyProtection="1">
      <alignment horizontal="right" wrapText="1"/>
      <protection locked="0"/>
    </xf>
    <xf numFmtId="0" fontId="6" fillId="0" borderId="7" xfId="0" quotePrefix="1" applyFont="1" applyBorder="1" applyAlignment="1" applyProtection="1">
      <alignment horizontal="justify" vertical="justify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righ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2" fillId="0" borderId="0" xfId="0" applyFont="1" applyFill="1" applyAlignment="1" applyProtection="1">
      <alignment horizontal="left" vertical="top" wrapText="1"/>
    </xf>
    <xf numFmtId="0" fontId="1" fillId="0" borderId="0" xfId="0" quotePrefix="1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0" fillId="0" borderId="0" xfId="0" applyFont="1" applyBorder="1" applyAlignment="1" applyProtection="1">
      <alignment horizontal="center" vertical="top"/>
    </xf>
    <xf numFmtId="0" fontId="15" fillId="3" borderId="6" xfId="0" applyFont="1" applyFill="1" applyBorder="1" applyAlignment="1" applyProtection="1">
      <alignment horizontal="left" vertical="top" wrapText="1"/>
    </xf>
    <xf numFmtId="0" fontId="15" fillId="3" borderId="5" xfId="0" applyFont="1" applyFill="1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horizontal="center"/>
    </xf>
    <xf numFmtId="2" fontId="0" fillId="2" borderId="7" xfId="0" applyNumberFormat="1" applyFont="1" applyFill="1" applyBorder="1" applyAlignment="1" applyProtection="1">
      <alignment horizontal="right"/>
    </xf>
    <xf numFmtId="0" fontId="0" fillId="0" borderId="7" xfId="0" applyFont="1" applyBorder="1" applyAlignment="1" applyProtection="1">
      <alignment horizontal="right"/>
    </xf>
    <xf numFmtId="2" fontId="0" fillId="0" borderId="7" xfId="0" applyNumberFormat="1" applyFont="1" applyBorder="1" applyAlignment="1" applyProtection="1">
      <alignment horizontal="right"/>
    </xf>
    <xf numFmtId="4" fontId="0" fillId="0" borderId="7" xfId="0" applyNumberFormat="1" applyFont="1" applyBorder="1" applyAlignment="1" applyProtection="1">
      <alignment horizontal="right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Protection="1"/>
    <xf numFmtId="4" fontId="0" fillId="2" borderId="7" xfId="0" applyNumberFormat="1" applyFont="1" applyFill="1" applyBorder="1" applyAlignment="1" applyProtection="1">
      <alignment horizontal="right"/>
    </xf>
    <xf numFmtId="0" fontId="10" fillId="0" borderId="7" xfId="0" applyFont="1" applyBorder="1" applyAlignment="1" applyProtection="1">
      <alignment vertical="top" wrapText="1"/>
    </xf>
    <xf numFmtId="0" fontId="0" fillId="3" borderId="8" xfId="0" applyFont="1" applyFill="1" applyBorder="1" applyProtection="1"/>
    <xf numFmtId="0" fontId="0" fillId="0" borderId="0" xfId="0" applyFont="1" applyAlignment="1" applyProtection="1">
      <alignment horizontal="center" vertical="top"/>
    </xf>
    <xf numFmtId="0" fontId="0" fillId="0" borderId="0" xfId="0" applyFont="1" applyProtection="1"/>
    <xf numFmtId="0" fontId="0" fillId="2" borderId="0" xfId="0" applyFont="1" applyFill="1" applyProtection="1"/>
    <xf numFmtId="0" fontId="15" fillId="3" borderId="7" xfId="0" applyFont="1" applyFill="1" applyBorder="1" applyAlignment="1" applyProtection="1">
      <alignment horizontal="left" vertical="top" wrapText="1"/>
    </xf>
    <xf numFmtId="0" fontId="0" fillId="3" borderId="7" xfId="0" applyFont="1" applyFill="1" applyBorder="1" applyProtection="1"/>
    <xf numFmtId="0" fontId="0" fillId="2" borderId="0" xfId="0" applyFont="1" applyFill="1" applyBorder="1" applyAlignment="1" applyProtection="1">
      <alignment horizontal="right" vertical="top"/>
    </xf>
    <xf numFmtId="0" fontId="0" fillId="2" borderId="0" xfId="0" applyFont="1" applyFill="1" applyBorder="1" applyProtection="1"/>
    <xf numFmtId="164" fontId="0" fillId="2" borderId="0" xfId="0" applyNumberFormat="1" applyFont="1" applyFill="1" applyBorder="1" applyAlignment="1" applyProtection="1">
      <alignment horizontal="right"/>
    </xf>
    <xf numFmtId="0" fontId="0" fillId="2" borderId="0" xfId="0" applyFill="1" applyProtection="1"/>
    <xf numFmtId="0" fontId="10" fillId="0" borderId="7" xfId="0" applyFont="1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top" wrapText="1"/>
    </xf>
    <xf numFmtId="0" fontId="0" fillId="0" borderId="7" xfId="0" applyBorder="1" applyAlignment="1" applyProtection="1">
      <alignment horizontal="left" vertical="center"/>
    </xf>
    <xf numFmtId="16" fontId="0" fillId="0" borderId="7" xfId="0" applyNumberFormat="1" applyFont="1" applyBorder="1" applyAlignment="1" applyProtection="1">
      <alignment horizontal="center" vertical="top"/>
    </xf>
    <xf numFmtId="0" fontId="6" fillId="0" borderId="7" xfId="2" applyFont="1" applyBorder="1" applyAlignment="1" applyProtection="1">
      <alignment horizontal="justify" vertical="top" wrapText="1"/>
    </xf>
    <xf numFmtId="0" fontId="0" fillId="0" borderId="7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justify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164" fontId="0" fillId="0" borderId="0" xfId="0" applyNumberFormat="1" applyFont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3" borderId="7" xfId="0" applyFill="1" applyBorder="1" applyProtection="1"/>
    <xf numFmtId="0" fontId="5" fillId="3" borderId="7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164" fontId="0" fillId="2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/>
    </xf>
    <xf numFmtId="0" fontId="0" fillId="2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5" fillId="3" borderId="10" xfId="0" applyFont="1" applyFill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center" vertical="top"/>
    </xf>
    <xf numFmtId="0" fontId="0" fillId="0" borderId="10" xfId="0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/>
    </xf>
    <xf numFmtId="2" fontId="0" fillId="2" borderId="10" xfId="0" applyNumberFormat="1" applyFont="1" applyFill="1" applyBorder="1" applyAlignment="1" applyProtection="1">
      <alignment horizontal="right"/>
    </xf>
    <xf numFmtId="0" fontId="0" fillId="0" borderId="10" xfId="0" applyFont="1" applyBorder="1" applyAlignment="1" applyProtection="1">
      <alignment horizontal="right"/>
    </xf>
    <xf numFmtId="2" fontId="0" fillId="0" borderId="10" xfId="0" applyNumberFormat="1" applyFont="1" applyBorder="1" applyAlignment="1" applyProtection="1">
      <alignment horizontal="right"/>
    </xf>
    <xf numFmtId="4" fontId="0" fillId="0" borderId="10" xfId="0" applyNumberFormat="1" applyFont="1" applyBorder="1" applyAlignment="1" applyProtection="1">
      <alignment horizontal="right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0" xfId="0" applyFont="1" applyBorder="1" applyProtection="1"/>
    <xf numFmtId="4" fontId="0" fillId="2" borderId="10" xfId="0" applyNumberFormat="1" applyFont="1" applyFill="1" applyBorder="1" applyAlignment="1" applyProtection="1">
      <alignment horizontal="right"/>
    </xf>
    <xf numFmtId="0" fontId="0" fillId="0" borderId="10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top" wrapText="1"/>
    </xf>
    <xf numFmtId="0" fontId="0" fillId="3" borderId="10" xfId="0" applyFont="1" applyFill="1" applyBorder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19" fillId="0" borderId="0" xfId="3" applyFont="1" applyFill="1" applyAlignment="1" applyProtection="1">
      <alignment horizontal="justify" vertical="center"/>
    </xf>
    <xf numFmtId="164" fontId="0" fillId="0" borderId="3" xfId="0" applyNumberFormat="1" applyFont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right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wrapText="1"/>
    </xf>
    <xf numFmtId="4" fontId="1" fillId="0" borderId="0" xfId="0" applyNumberFormat="1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top" wrapText="1"/>
    </xf>
    <xf numFmtId="0" fontId="1" fillId="0" borderId="0" xfId="0" quotePrefix="1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quotePrefix="1" applyFont="1" applyAlignment="1" applyProtection="1">
      <alignment horizontal="left" vertical="top"/>
    </xf>
    <xf numFmtId="0" fontId="13" fillId="3" borderId="0" xfId="0" applyFont="1" applyFill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right" vertical="top"/>
    </xf>
    <xf numFmtId="164" fontId="0" fillId="3" borderId="8" xfId="0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right" vertical="top"/>
    </xf>
    <xf numFmtId="164" fontId="0" fillId="3" borderId="7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164" fontId="0" fillId="3" borderId="7" xfId="0" applyNumberFormat="1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164" fontId="0" fillId="0" borderId="3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right" vertical="top"/>
    </xf>
    <xf numFmtId="164" fontId="0" fillId="3" borderId="10" xfId="0" applyNumberFormat="1" applyFont="1" applyFill="1" applyBorder="1" applyAlignment="1" applyProtection="1">
      <alignment horizontal="right"/>
    </xf>
    <xf numFmtId="0" fontId="18" fillId="4" borderId="9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showZeros="0" tabSelected="1" view="pageLayout" zoomScaleNormal="100" workbookViewId="0">
      <selection activeCell="E34" sqref="E34:G35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11"/>
      <c r="J1" s="12"/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2"/>
    </row>
    <row r="3" spans="1:10">
      <c r="A3" s="11"/>
      <c r="B3" s="11"/>
      <c r="C3" s="11"/>
      <c r="D3" s="11"/>
      <c r="E3" s="11"/>
      <c r="F3" s="11"/>
      <c r="G3" s="11"/>
      <c r="H3" s="11"/>
      <c r="I3" s="11"/>
      <c r="J3" s="12"/>
    </row>
    <row r="4" spans="1:10">
      <c r="A4" s="11"/>
      <c r="B4" s="11"/>
      <c r="C4" s="11"/>
      <c r="D4" s="11"/>
      <c r="E4" s="11"/>
      <c r="F4" s="11"/>
      <c r="G4" s="11"/>
      <c r="H4" s="11"/>
      <c r="I4" s="11"/>
      <c r="J4" s="12"/>
    </row>
    <row r="5" spans="1:10">
      <c r="A5" s="105"/>
      <c r="B5" s="105"/>
      <c r="C5" s="105"/>
      <c r="D5" s="105"/>
      <c r="E5" s="11"/>
      <c r="F5" s="11"/>
      <c r="G5" s="11"/>
      <c r="H5" s="11"/>
      <c r="I5" s="11"/>
      <c r="J5" s="12"/>
    </row>
    <row r="6" spans="1:10">
      <c r="A6" s="106" t="s">
        <v>0</v>
      </c>
      <c r="B6" s="106"/>
      <c r="C6" s="106"/>
      <c r="D6" s="106"/>
      <c r="E6" s="106"/>
      <c r="F6" s="11"/>
      <c r="G6" s="11"/>
      <c r="H6" s="11"/>
      <c r="I6" s="11"/>
      <c r="J6" s="12"/>
    </row>
    <row r="7" spans="1:10">
      <c r="A7" s="106" t="s">
        <v>66</v>
      </c>
      <c r="B7" s="106"/>
      <c r="C7" s="106"/>
      <c r="D7" s="106"/>
      <c r="E7" s="106"/>
      <c r="F7" s="11"/>
      <c r="G7" s="11"/>
      <c r="H7" s="11"/>
      <c r="I7" s="11"/>
      <c r="J7" s="12"/>
    </row>
    <row r="8" spans="1:10" ht="15" customHeight="1">
      <c r="A8" s="106"/>
      <c r="B8" s="106"/>
      <c r="C8" s="106"/>
      <c r="D8" s="106"/>
      <c r="E8" s="106"/>
      <c r="F8" s="11"/>
      <c r="G8" s="11"/>
      <c r="H8" s="11"/>
      <c r="I8" s="11"/>
      <c r="J8" s="12"/>
    </row>
    <row r="9" spans="1:10" ht="15" customHeight="1">
      <c r="A9" s="106" t="s">
        <v>69</v>
      </c>
      <c r="B9" s="106"/>
      <c r="C9" s="106"/>
      <c r="D9" s="106"/>
      <c r="E9" s="106"/>
      <c r="F9" s="11"/>
      <c r="G9" s="11"/>
      <c r="H9" s="11"/>
      <c r="I9" s="11"/>
      <c r="J9" s="12"/>
    </row>
    <row r="10" spans="1:10">
      <c r="A10" s="105" t="s">
        <v>51</v>
      </c>
      <c r="B10" s="105"/>
      <c r="C10" s="105"/>
      <c r="D10" s="105"/>
      <c r="E10" s="105"/>
      <c r="F10" s="11"/>
      <c r="G10" s="11"/>
      <c r="H10" s="11"/>
      <c r="I10" s="11"/>
      <c r="J10" s="12"/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  <c r="J11" s="12"/>
    </row>
    <row r="12" spans="1:10">
      <c r="A12" s="11"/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36" customHeight="1">
      <c r="A13" s="11"/>
      <c r="B13" s="107" t="s">
        <v>109</v>
      </c>
      <c r="C13" s="107"/>
      <c r="D13" s="107"/>
      <c r="E13" s="107"/>
      <c r="F13" s="107"/>
      <c r="G13" s="107"/>
      <c r="H13" s="107"/>
      <c r="I13" s="107"/>
      <c r="J13" s="12"/>
    </row>
    <row r="14" spans="1:10" ht="15" customHeight="1">
      <c r="A14" s="11"/>
      <c r="B14" s="13"/>
      <c r="C14" s="13"/>
      <c r="D14" s="13"/>
      <c r="E14" s="13"/>
      <c r="F14" s="13"/>
      <c r="G14" s="13"/>
      <c r="H14" s="13"/>
      <c r="I14" s="13"/>
      <c r="J14" s="12"/>
    </row>
    <row r="15" spans="1:10" ht="15" customHeight="1">
      <c r="A15" s="14"/>
      <c r="B15" s="14"/>
      <c r="C15" s="14"/>
      <c r="D15" s="11"/>
      <c r="E15" s="11"/>
      <c r="F15" s="11"/>
      <c r="G15" s="11"/>
      <c r="H15" s="11"/>
      <c r="I15" s="11"/>
      <c r="J15" s="12"/>
    </row>
    <row r="16" spans="1:10">
      <c r="A16" s="103" t="s">
        <v>67</v>
      </c>
      <c r="B16" s="103"/>
      <c r="C16" s="103"/>
      <c r="D16" s="11"/>
      <c r="E16" s="104" t="s">
        <v>68</v>
      </c>
      <c r="F16" s="104"/>
      <c r="G16" s="104"/>
      <c r="H16" s="104"/>
      <c r="I16" s="104"/>
      <c r="J16" s="104"/>
    </row>
    <row r="17" spans="1:10" ht="5.25" customHeight="1">
      <c r="A17" s="14"/>
      <c r="B17" s="14"/>
      <c r="C17" s="14"/>
      <c r="D17" s="11"/>
      <c r="E17" s="15"/>
      <c r="F17" s="15"/>
      <c r="G17" s="15"/>
      <c r="H17" s="15"/>
      <c r="I17" s="15"/>
      <c r="J17" s="16"/>
    </row>
    <row r="18" spans="1:10">
      <c r="A18" s="103" t="s">
        <v>2</v>
      </c>
      <c r="B18" s="103"/>
      <c r="C18" s="103"/>
      <c r="D18" s="11"/>
      <c r="E18" s="104">
        <v>95131524528</v>
      </c>
      <c r="F18" s="104"/>
      <c r="G18" s="104"/>
      <c r="H18" s="104"/>
      <c r="I18" s="104"/>
      <c r="J18" s="104"/>
    </row>
    <row r="19" spans="1:10">
      <c r="A19" s="14"/>
      <c r="B19" s="14"/>
      <c r="C19" s="14"/>
      <c r="D19" s="11"/>
      <c r="E19" s="15"/>
      <c r="F19" s="15"/>
      <c r="G19" s="15"/>
      <c r="H19" s="15"/>
      <c r="I19" s="15"/>
      <c r="J19" s="16"/>
    </row>
    <row r="20" spans="1:10">
      <c r="A20" s="103" t="s">
        <v>1</v>
      </c>
      <c r="B20" s="103"/>
      <c r="C20" s="103"/>
      <c r="D20" s="11"/>
      <c r="E20" s="104" t="s">
        <v>110</v>
      </c>
      <c r="F20" s="104"/>
      <c r="G20" s="104"/>
      <c r="H20" s="104"/>
      <c r="I20" s="104"/>
      <c r="J20" s="104"/>
    </row>
    <row r="21" spans="1:10" ht="5.25" customHeight="1">
      <c r="A21" s="14"/>
      <c r="B21" s="14"/>
      <c r="C21" s="14"/>
      <c r="D21" s="11"/>
      <c r="E21" s="15"/>
      <c r="F21" s="15"/>
      <c r="G21" s="15"/>
      <c r="H21" s="15"/>
      <c r="I21" s="15"/>
      <c r="J21" s="16"/>
    </row>
    <row r="22" spans="1:10" ht="15" customHeight="1">
      <c r="A22" s="103" t="s">
        <v>3</v>
      </c>
      <c r="B22" s="103"/>
      <c r="C22" s="103"/>
      <c r="D22" s="11"/>
      <c r="E22" s="104" t="s">
        <v>111</v>
      </c>
      <c r="F22" s="104"/>
      <c r="G22" s="104"/>
      <c r="H22" s="104"/>
      <c r="I22" s="104"/>
      <c r="J22" s="104"/>
    </row>
    <row r="23" spans="1:10" ht="5.25" customHeight="1">
      <c r="A23" s="14"/>
      <c r="B23" s="14"/>
      <c r="C23" s="14"/>
      <c r="D23" s="11"/>
      <c r="E23" s="15"/>
      <c r="F23" s="15"/>
      <c r="G23" s="15"/>
      <c r="H23" s="15"/>
      <c r="I23" s="15"/>
      <c r="J23" s="16"/>
    </row>
    <row r="24" spans="1:10">
      <c r="A24" s="103" t="s">
        <v>4</v>
      </c>
      <c r="B24" s="103"/>
      <c r="C24" s="103"/>
      <c r="D24" s="11"/>
      <c r="E24" s="104" t="s">
        <v>117</v>
      </c>
      <c r="F24" s="104"/>
      <c r="G24" s="104"/>
      <c r="H24" s="104"/>
      <c r="I24" s="104"/>
      <c r="J24" s="104"/>
    </row>
    <row r="25" spans="1:10" ht="5.25" customHeight="1">
      <c r="A25" s="14"/>
      <c r="B25" s="14"/>
      <c r="C25" s="14"/>
      <c r="D25" s="11"/>
      <c r="E25" s="15"/>
      <c r="F25" s="15"/>
      <c r="G25" s="15"/>
      <c r="H25" s="15"/>
      <c r="I25" s="15"/>
      <c r="J25" s="16"/>
    </row>
    <row r="26" spans="1:10">
      <c r="A26" s="103" t="s">
        <v>101</v>
      </c>
      <c r="B26" s="103"/>
      <c r="C26" s="103"/>
      <c r="D26" s="11"/>
      <c r="E26" s="114" t="s">
        <v>112</v>
      </c>
      <c r="F26" s="114"/>
      <c r="G26" s="114"/>
      <c r="H26" s="114"/>
      <c r="I26" s="114"/>
      <c r="J26" s="114"/>
    </row>
    <row r="27" spans="1:10" ht="5.25" customHeight="1">
      <c r="A27" s="14"/>
      <c r="B27" s="14"/>
      <c r="C27" s="14"/>
      <c r="D27" s="11"/>
      <c r="E27" s="15"/>
      <c r="F27" s="15"/>
      <c r="G27" s="15"/>
      <c r="H27" s="15"/>
      <c r="I27" s="15"/>
      <c r="J27" s="16"/>
    </row>
    <row r="28" spans="1:10">
      <c r="A28" s="103" t="s">
        <v>115</v>
      </c>
      <c r="B28" s="103"/>
      <c r="C28" s="103"/>
      <c r="D28" s="11"/>
      <c r="E28" s="104" t="s">
        <v>116</v>
      </c>
      <c r="F28" s="104"/>
      <c r="G28" s="104"/>
      <c r="H28" s="104"/>
      <c r="I28" s="104"/>
      <c r="J28" s="104"/>
    </row>
    <row r="29" spans="1:10" ht="5.25" customHeight="1">
      <c r="A29" s="14"/>
      <c r="B29" s="14"/>
      <c r="C29" s="14"/>
      <c r="D29" s="11"/>
      <c r="E29" s="15"/>
      <c r="F29" s="15"/>
      <c r="G29" s="15"/>
      <c r="H29" s="15"/>
      <c r="I29" s="15"/>
      <c r="J29" s="16"/>
    </row>
    <row r="30" spans="1:10">
      <c r="A30" s="103" t="s">
        <v>5</v>
      </c>
      <c r="B30" s="103"/>
      <c r="C30" s="103"/>
      <c r="D30" s="11"/>
      <c r="E30" s="104" t="s">
        <v>114</v>
      </c>
      <c r="F30" s="104"/>
      <c r="G30" s="104"/>
      <c r="H30" s="104"/>
      <c r="I30" s="104"/>
      <c r="J30" s="104"/>
    </row>
    <row r="31" spans="1:10" ht="5.25" customHeight="1">
      <c r="A31" s="14"/>
      <c r="B31" s="14"/>
      <c r="C31" s="14"/>
      <c r="D31" s="11"/>
      <c r="E31" s="15"/>
      <c r="F31" s="15"/>
      <c r="G31" s="15"/>
      <c r="H31" s="15"/>
      <c r="I31" s="15"/>
      <c r="J31" s="16"/>
    </row>
    <row r="32" spans="1:10">
      <c r="A32" s="103" t="s">
        <v>6</v>
      </c>
      <c r="B32" s="103"/>
      <c r="C32" s="103"/>
      <c r="D32" s="11"/>
      <c r="E32" s="104" t="s">
        <v>113</v>
      </c>
      <c r="F32" s="104"/>
      <c r="G32" s="104"/>
      <c r="H32" s="104"/>
      <c r="I32" s="104"/>
      <c r="J32" s="104"/>
    </row>
    <row r="33" spans="1:10">
      <c r="A33" s="14"/>
      <c r="B33" s="14"/>
      <c r="C33" s="14"/>
      <c r="D33" s="11"/>
      <c r="E33" s="15"/>
      <c r="F33" s="15"/>
      <c r="G33" s="15"/>
      <c r="H33" s="15"/>
      <c r="I33" s="15"/>
      <c r="J33" s="15"/>
    </row>
    <row r="34" spans="1:10" ht="15" customHeight="1">
      <c r="A34" s="14"/>
      <c r="B34" s="14"/>
      <c r="C34" s="14"/>
      <c r="D34" s="11"/>
      <c r="E34" s="115"/>
      <c r="F34" s="115"/>
      <c r="G34" s="115"/>
      <c r="H34" s="15"/>
      <c r="I34" s="15"/>
      <c r="J34" s="16"/>
    </row>
    <row r="35" spans="1:10" ht="15" customHeight="1">
      <c r="A35" s="103" t="s">
        <v>7</v>
      </c>
      <c r="B35" s="103"/>
      <c r="C35" s="103"/>
      <c r="D35" s="17"/>
      <c r="E35" s="116"/>
      <c r="F35" s="116"/>
      <c r="G35" s="116"/>
      <c r="H35" s="18"/>
      <c r="I35" s="18"/>
      <c r="J35" s="18"/>
    </row>
    <row r="36" spans="1:10" ht="15" customHeight="1">
      <c r="A36" s="14"/>
      <c r="B36" s="14"/>
      <c r="C36" s="14"/>
      <c r="D36" s="17"/>
      <c r="E36" s="115"/>
      <c r="F36" s="115"/>
      <c r="G36" s="115"/>
      <c r="H36" s="18"/>
      <c r="I36" s="18"/>
      <c r="J36" s="18"/>
    </row>
    <row r="37" spans="1:10" ht="15" customHeight="1">
      <c r="A37" s="103" t="s">
        <v>35</v>
      </c>
      <c r="B37" s="103"/>
      <c r="C37" s="103"/>
      <c r="D37" s="17"/>
      <c r="E37" s="116"/>
      <c r="F37" s="116"/>
      <c r="G37" s="116"/>
      <c r="H37" s="18"/>
      <c r="I37" s="18"/>
      <c r="J37" s="18"/>
    </row>
    <row r="38" spans="1:10" ht="15" customHeight="1">
      <c r="A38" s="19"/>
      <c r="B38" s="19"/>
      <c r="C38" s="19"/>
      <c r="D38" s="20"/>
      <c r="E38" s="115"/>
      <c r="F38" s="115"/>
      <c r="G38" s="115"/>
      <c r="H38" s="21"/>
      <c r="I38" s="21"/>
      <c r="J38" s="22"/>
    </row>
    <row r="39" spans="1:10">
      <c r="A39" s="19"/>
      <c r="B39" s="19"/>
      <c r="C39" s="14" t="s">
        <v>2</v>
      </c>
      <c r="D39" s="20"/>
      <c r="E39" s="116"/>
      <c r="F39" s="116"/>
      <c r="G39" s="116"/>
      <c r="H39" s="21"/>
      <c r="I39" s="21"/>
      <c r="J39" s="22"/>
    </row>
    <row r="40" spans="1:10" ht="15" customHeight="1">
      <c r="A40" s="19"/>
      <c r="B40" s="19"/>
      <c r="C40" s="19"/>
      <c r="D40" s="20"/>
      <c r="E40" s="115"/>
      <c r="F40" s="115"/>
      <c r="G40" s="115"/>
      <c r="H40" s="21"/>
      <c r="I40" s="21"/>
      <c r="J40" s="22"/>
    </row>
    <row r="41" spans="1:10" ht="15" customHeight="1">
      <c r="A41" s="103" t="s">
        <v>8</v>
      </c>
      <c r="B41" s="103"/>
      <c r="C41" s="103"/>
      <c r="D41" s="20"/>
      <c r="E41" s="116"/>
      <c r="F41" s="116"/>
      <c r="G41" s="116"/>
      <c r="H41" s="21"/>
      <c r="I41" s="21"/>
      <c r="J41" s="22"/>
    </row>
    <row r="42" spans="1:10" ht="15" customHeight="1">
      <c r="A42" s="23"/>
      <c r="B42" s="23"/>
      <c r="C42" s="23"/>
      <c r="D42" s="20"/>
      <c r="E42" s="108"/>
      <c r="F42" s="108"/>
      <c r="G42" s="108"/>
      <c r="H42" s="21"/>
      <c r="I42" s="21"/>
      <c r="J42" s="22"/>
    </row>
    <row r="43" spans="1:10" ht="15" customHeight="1">
      <c r="A43" s="111" t="s">
        <v>9</v>
      </c>
      <c r="B43" s="111"/>
      <c r="C43" s="111"/>
      <c r="D43" s="20"/>
      <c r="E43" s="160"/>
      <c r="F43" s="160"/>
      <c r="G43" s="160"/>
      <c r="H43" s="21"/>
      <c r="I43" s="21"/>
      <c r="J43" s="22"/>
    </row>
    <row r="44" spans="1:10" ht="15" customHeight="1">
      <c r="A44" s="23"/>
      <c r="B44" s="23"/>
      <c r="C44" s="23"/>
      <c r="D44" s="20"/>
      <c r="E44" s="160"/>
      <c r="F44" s="160"/>
      <c r="G44" s="160"/>
      <c r="H44" s="21"/>
      <c r="I44" s="21"/>
      <c r="J44" s="22"/>
    </row>
    <row r="45" spans="1:10" ht="15" customHeight="1">
      <c r="A45" s="23"/>
      <c r="B45" s="23"/>
      <c r="C45" s="23"/>
      <c r="D45" s="20"/>
      <c r="E45" s="160"/>
      <c r="F45" s="160"/>
      <c r="G45" s="160"/>
      <c r="H45" s="21"/>
      <c r="I45" s="21"/>
      <c r="J45" s="22"/>
    </row>
    <row r="46" spans="1:10" ht="15" customHeight="1">
      <c r="A46" s="24"/>
      <c r="B46" s="24"/>
      <c r="C46" s="24"/>
      <c r="D46" s="20"/>
      <c r="E46" s="160"/>
      <c r="F46" s="160"/>
      <c r="G46" s="160"/>
      <c r="H46" s="21"/>
      <c r="I46" s="21"/>
      <c r="J46" s="22"/>
    </row>
    <row r="47" spans="1:10" ht="15" customHeight="1">
      <c r="A47" s="24"/>
      <c r="B47" s="24"/>
      <c r="C47" s="24"/>
      <c r="D47" s="20"/>
      <c r="E47" s="161"/>
      <c r="F47" s="161"/>
      <c r="G47" s="161"/>
      <c r="H47" s="21"/>
      <c r="I47" s="21"/>
      <c r="J47" s="22"/>
    </row>
    <row r="48" spans="1:10" ht="18.75" customHeight="1">
      <c r="A48" s="111" t="s">
        <v>25</v>
      </c>
      <c r="B48" s="111"/>
      <c r="C48" s="111"/>
      <c r="D48" s="20"/>
      <c r="E48" s="112">
        <f>Troškovnik!F120</f>
        <v>0</v>
      </c>
      <c r="F48" s="112"/>
      <c r="G48" s="112"/>
      <c r="H48" s="21"/>
      <c r="I48" s="21"/>
      <c r="J48" s="22"/>
    </row>
    <row r="49" spans="1:10" ht="15" customHeight="1">
      <c r="A49" s="23"/>
      <c r="B49" s="23"/>
      <c r="C49" s="23"/>
      <c r="D49" s="20"/>
      <c r="E49" s="25"/>
      <c r="F49" s="25"/>
      <c r="G49" s="25"/>
      <c r="H49" s="21"/>
      <c r="I49" s="21"/>
      <c r="J49" s="22"/>
    </row>
    <row r="50" spans="1:10" ht="18.75" customHeight="1">
      <c r="A50" s="111" t="s">
        <v>10</v>
      </c>
      <c r="B50" s="111"/>
      <c r="C50" s="111"/>
      <c r="D50" s="26"/>
      <c r="E50" s="113">
        <f>1.25*E48</f>
        <v>0</v>
      </c>
      <c r="F50" s="113"/>
      <c r="G50" s="113"/>
      <c r="H50" s="25"/>
      <c r="I50" s="25"/>
      <c r="J50" s="27"/>
    </row>
    <row r="51" spans="1:10" ht="15" customHeight="1">
      <c r="A51" s="23"/>
      <c r="B51" s="23"/>
      <c r="C51" s="23"/>
      <c r="D51" s="26"/>
      <c r="E51" s="25"/>
      <c r="F51" s="25"/>
      <c r="G51" s="25"/>
      <c r="H51" s="25"/>
      <c r="I51" s="25"/>
      <c r="J51" s="27"/>
    </row>
    <row r="52" spans="1:10" ht="15" customHeight="1">
      <c r="A52" s="28"/>
      <c r="B52" s="28"/>
      <c r="C52" s="28"/>
      <c r="D52" s="28"/>
      <c r="E52" s="110" t="s">
        <v>70</v>
      </c>
      <c r="F52" s="110"/>
      <c r="G52" s="110"/>
      <c r="H52" s="28"/>
      <c r="I52" s="28"/>
      <c r="J52" s="28"/>
    </row>
    <row r="53" spans="1:10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" customHeight="1"/>
    <row r="57" spans="1:10" ht="15" customHeight="1"/>
    <row r="59" spans="1:10" ht="15" customHeight="1"/>
    <row r="62" spans="1:10" ht="15" customHeight="1"/>
  </sheetData>
  <sheetProtection password="CB24" sheet="1" objects="1" scenarios="1" selectLockedCells="1"/>
  <mergeCells count="38">
    <mergeCell ref="A41:C41"/>
    <mergeCell ref="E26:J26"/>
    <mergeCell ref="A28:C28"/>
    <mergeCell ref="E28:J28"/>
    <mergeCell ref="A30:C30"/>
    <mergeCell ref="E40:G41"/>
    <mergeCell ref="E38:G39"/>
    <mergeCell ref="A32:C32"/>
    <mergeCell ref="E32:J32"/>
    <mergeCell ref="E34:G35"/>
    <mergeCell ref="E36:G37"/>
    <mergeCell ref="A37:C37"/>
    <mergeCell ref="A35:C35"/>
    <mergeCell ref="E52:G52"/>
    <mergeCell ref="A43:C43"/>
    <mergeCell ref="A48:C48"/>
    <mergeCell ref="E48:G48"/>
    <mergeCell ref="A50:C50"/>
    <mergeCell ref="E50:G50"/>
    <mergeCell ref="E42:G46"/>
    <mergeCell ref="A5:D5"/>
    <mergeCell ref="A6:E6"/>
    <mergeCell ref="A18:C18"/>
    <mergeCell ref="E18:J18"/>
    <mergeCell ref="A10:E10"/>
    <mergeCell ref="B13:I13"/>
    <mergeCell ref="A16:C16"/>
    <mergeCell ref="E16:J16"/>
    <mergeCell ref="A7:E8"/>
    <mergeCell ref="A9:E9"/>
    <mergeCell ref="A20:C20"/>
    <mergeCell ref="E20:J20"/>
    <mergeCell ref="A26:C26"/>
    <mergeCell ref="E30:J30"/>
    <mergeCell ref="A22:C22"/>
    <mergeCell ref="E22:J22"/>
    <mergeCell ref="A24:C24"/>
    <mergeCell ref="E24:J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view="pageLayout" topLeftCell="A19" zoomScaleNormal="100" workbookViewId="0">
      <selection activeCell="E35" sqref="E35:J39"/>
    </sheetView>
  </sheetViews>
  <sheetFormatPr defaultRowHeight="15"/>
  <cols>
    <col min="1" max="1" width="3.5703125" customWidth="1"/>
    <col min="2" max="2" width="1" customWidth="1"/>
    <col min="3" max="3" width="44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11.42578125" customWidth="1"/>
    <col min="10" max="10" width="1" customWidth="1"/>
    <col min="11" max="11" width="8.5703125" customWidth="1"/>
  </cols>
  <sheetData>
    <row r="1" spans="1:11" s="12" customFormat="1" ht="11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2" customForma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12" customFormat="1" ht="7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30" customFormat="1" ht="30" customHeight="1">
      <c r="A4" s="118" t="s">
        <v>42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12" customFormat="1" ht="30" customHeight="1">
      <c r="A5" s="118" t="s">
        <v>43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s="12" customFormat="1" ht="15" customHeight="1">
      <c r="A6" s="120" t="s">
        <v>38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2" customFormat="1" ht="29.25" customHeight="1">
      <c r="A7" s="118" t="s">
        <v>39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s="12" customFormat="1">
      <c r="A8" s="118" t="s">
        <v>27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12" customFormat="1" ht="30" customHeight="1">
      <c r="A9" s="118" t="s">
        <v>40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s="12" customFormat="1" ht="30" customHeight="1">
      <c r="A10" s="118" t="s">
        <v>37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s="12" customFormat="1">
      <c r="A11" s="118" t="s">
        <v>36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s="12" customFormat="1" ht="30" customHeight="1">
      <c r="A12" s="118" t="s">
        <v>44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s="12" customFormat="1" ht="48.75" customHeight="1">
      <c r="A13" s="118" t="s">
        <v>108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s="12" customFormat="1" ht="30" customHeight="1">
      <c r="A14" s="118" t="s">
        <v>45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s="12" customFormat="1" ht="11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s="12" customFormat="1">
      <c r="A16" s="119" t="s">
        <v>28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s="12" customFormat="1" ht="7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s="12" customFormat="1" ht="30" customHeight="1">
      <c r="A18" s="118" t="s">
        <v>41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s="12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12" customFormat="1">
      <c r="A20" s="118" t="s">
        <v>29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s="12" customFormat="1">
      <c r="A21" s="31"/>
      <c r="B21" s="31"/>
      <c r="C21" s="118" t="s">
        <v>30</v>
      </c>
      <c r="D21" s="104"/>
      <c r="E21" s="104"/>
      <c r="F21" s="104"/>
      <c r="G21" s="104"/>
      <c r="H21" s="104"/>
      <c r="I21" s="104"/>
      <c r="J21" s="104"/>
      <c r="K21" s="104"/>
    </row>
    <row r="22" spans="1:11" s="12" customFormat="1" ht="30" customHeight="1">
      <c r="A22" s="15"/>
      <c r="B22" s="15"/>
      <c r="C22" s="118" t="s">
        <v>31</v>
      </c>
      <c r="D22" s="104"/>
      <c r="E22" s="104"/>
      <c r="F22" s="104"/>
      <c r="G22" s="104"/>
      <c r="H22" s="104"/>
      <c r="I22" s="104"/>
      <c r="J22" s="104"/>
      <c r="K22" s="104"/>
    </row>
    <row r="23" spans="1:11" s="12" customFormat="1">
      <c r="A23" s="15"/>
      <c r="B23" s="15"/>
      <c r="C23" s="118" t="s">
        <v>32</v>
      </c>
      <c r="D23" s="104"/>
      <c r="E23" s="104"/>
      <c r="F23" s="104"/>
      <c r="G23" s="104"/>
      <c r="H23" s="104"/>
      <c r="I23" s="104"/>
      <c r="J23" s="104"/>
      <c r="K23" s="104"/>
    </row>
    <row r="24" spans="1:11" s="12" customFormat="1" ht="30" customHeight="1">
      <c r="A24" s="15"/>
      <c r="B24" s="15"/>
      <c r="C24" s="118" t="s">
        <v>33</v>
      </c>
      <c r="D24" s="104"/>
      <c r="E24" s="104"/>
      <c r="F24" s="104"/>
      <c r="G24" s="104"/>
      <c r="H24" s="104"/>
      <c r="I24" s="104"/>
      <c r="J24" s="104"/>
      <c r="K24" s="104"/>
    </row>
    <row r="25" spans="1:11" s="12" customFormat="1" ht="11.25" customHeight="1">
      <c r="A25" s="15"/>
      <c r="B25" s="15"/>
      <c r="C25" s="15"/>
      <c r="D25" s="15"/>
      <c r="E25" s="115"/>
      <c r="F25" s="115"/>
      <c r="G25" s="115"/>
      <c r="H25" s="115"/>
      <c r="I25" s="115"/>
      <c r="J25" s="115"/>
      <c r="K25" s="15"/>
    </row>
    <row r="26" spans="1:11" s="12" customFormat="1">
      <c r="A26" s="15"/>
      <c r="B26" s="15"/>
      <c r="C26" s="14" t="s">
        <v>34</v>
      </c>
      <c r="D26" s="15"/>
      <c r="E26" s="116"/>
      <c r="F26" s="116"/>
      <c r="G26" s="116"/>
      <c r="H26" s="116"/>
      <c r="I26" s="116"/>
      <c r="J26" s="116"/>
      <c r="K26" s="15"/>
    </row>
    <row r="27" spans="1:11" s="12" customFormat="1" ht="15" customHeight="1">
      <c r="A27" s="15"/>
      <c r="B27" s="15"/>
      <c r="C27" s="15"/>
      <c r="D27" s="15"/>
      <c r="E27" s="115"/>
      <c r="F27" s="115"/>
      <c r="G27" s="115"/>
      <c r="H27" s="115"/>
      <c r="I27" s="115"/>
      <c r="J27" s="115"/>
      <c r="K27" s="15"/>
    </row>
    <row r="28" spans="1:11" s="12" customFormat="1">
      <c r="A28" s="15"/>
      <c r="B28" s="15"/>
      <c r="C28" s="14" t="s">
        <v>7</v>
      </c>
      <c r="D28" s="31"/>
      <c r="E28" s="116"/>
      <c r="F28" s="116"/>
      <c r="G28" s="116"/>
      <c r="H28" s="116"/>
      <c r="I28" s="116"/>
      <c r="J28" s="116"/>
      <c r="K28" s="15"/>
    </row>
    <row r="29" spans="1:11" s="12" customFormat="1">
      <c r="A29" s="15"/>
      <c r="B29" s="15"/>
      <c r="C29" s="19"/>
      <c r="D29" s="19"/>
      <c r="E29" s="115"/>
      <c r="F29" s="115"/>
      <c r="G29" s="115"/>
      <c r="H29" s="115"/>
      <c r="I29" s="115"/>
      <c r="J29" s="115"/>
      <c r="K29" s="15"/>
    </row>
    <row r="30" spans="1:11" s="12" customFormat="1">
      <c r="A30" s="15"/>
      <c r="B30" s="15"/>
      <c r="C30" s="14" t="s">
        <v>35</v>
      </c>
      <c r="D30" s="19"/>
      <c r="E30" s="116"/>
      <c r="F30" s="116"/>
      <c r="G30" s="116"/>
      <c r="H30" s="116"/>
      <c r="I30" s="116"/>
      <c r="J30" s="116"/>
      <c r="K30" s="15"/>
    </row>
    <row r="31" spans="1:11" s="12" customFormat="1">
      <c r="A31" s="15"/>
      <c r="B31" s="15"/>
      <c r="C31" s="19"/>
      <c r="D31" s="19"/>
      <c r="E31" s="115"/>
      <c r="F31" s="115"/>
      <c r="G31" s="115"/>
      <c r="H31" s="115"/>
      <c r="I31" s="115"/>
      <c r="J31" s="115"/>
      <c r="K31" s="15"/>
    </row>
    <row r="32" spans="1:11" s="12" customFormat="1">
      <c r="A32" s="15"/>
      <c r="B32" s="15"/>
      <c r="C32" s="14" t="s">
        <v>2</v>
      </c>
      <c r="D32" s="19"/>
      <c r="E32" s="116"/>
      <c r="F32" s="116"/>
      <c r="G32" s="116"/>
      <c r="H32" s="116"/>
      <c r="I32" s="116"/>
      <c r="J32" s="116"/>
      <c r="K32" s="15"/>
    </row>
    <row r="33" spans="1:11" s="12" customFormat="1" ht="15" customHeight="1">
      <c r="A33" s="15"/>
      <c r="B33" s="15"/>
      <c r="C33" s="19"/>
      <c r="D33" s="19"/>
      <c r="E33" s="115"/>
      <c r="F33" s="115"/>
      <c r="G33" s="115"/>
      <c r="H33" s="115"/>
      <c r="I33" s="115"/>
      <c r="J33" s="115"/>
      <c r="K33" s="15"/>
    </row>
    <row r="34" spans="1:11" s="12" customFormat="1">
      <c r="A34" s="15"/>
      <c r="B34" s="15"/>
      <c r="C34" s="14" t="s">
        <v>8</v>
      </c>
      <c r="D34" s="31"/>
      <c r="E34" s="116"/>
      <c r="F34" s="116"/>
      <c r="G34" s="116"/>
      <c r="H34" s="116"/>
      <c r="I34" s="116"/>
      <c r="J34" s="116"/>
      <c r="K34" s="15"/>
    </row>
    <row r="35" spans="1:11" s="12" customFormat="1" ht="15" customHeight="1">
      <c r="A35" s="15"/>
      <c r="B35" s="15"/>
      <c r="C35" s="23"/>
      <c r="D35" s="23"/>
      <c r="E35" s="108"/>
      <c r="F35" s="108"/>
      <c r="G35" s="108"/>
      <c r="H35" s="108"/>
      <c r="I35" s="108"/>
      <c r="J35" s="108"/>
      <c r="K35" s="15"/>
    </row>
    <row r="36" spans="1:11" s="12" customFormat="1">
      <c r="A36" s="15"/>
      <c r="B36" s="15"/>
      <c r="C36" s="23" t="s">
        <v>9</v>
      </c>
      <c r="D36" s="26"/>
      <c r="E36" s="109"/>
      <c r="F36" s="109"/>
      <c r="G36" s="109"/>
      <c r="H36" s="109"/>
      <c r="I36" s="109"/>
      <c r="J36" s="109"/>
      <c r="K36" s="15"/>
    </row>
    <row r="37" spans="1:11" s="12" customFormat="1">
      <c r="A37" s="15"/>
      <c r="B37" s="15"/>
      <c r="C37" s="14"/>
      <c r="D37" s="15"/>
      <c r="E37" s="109"/>
      <c r="F37" s="109"/>
      <c r="G37" s="109"/>
      <c r="H37" s="109"/>
      <c r="I37" s="109"/>
      <c r="J37" s="109"/>
      <c r="K37" s="15"/>
    </row>
    <row r="38" spans="1:11" s="12" customFormat="1">
      <c r="A38" s="15"/>
      <c r="B38" s="15"/>
      <c r="C38" s="14"/>
      <c r="D38" s="15"/>
      <c r="E38" s="109"/>
      <c r="F38" s="109"/>
      <c r="G38" s="109"/>
      <c r="H38" s="109"/>
      <c r="I38" s="109"/>
      <c r="J38" s="109"/>
      <c r="K38" s="15"/>
    </row>
    <row r="39" spans="1:11" s="12" customFormat="1">
      <c r="A39" s="15"/>
      <c r="B39" s="15"/>
      <c r="C39" s="15"/>
      <c r="D39" s="15"/>
      <c r="E39" s="109"/>
      <c r="F39" s="109"/>
      <c r="G39" s="109"/>
      <c r="H39" s="109"/>
      <c r="I39" s="109"/>
      <c r="J39" s="109"/>
      <c r="K39" s="15"/>
    </row>
    <row r="40" spans="1:11" s="12" customForma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</sheetData>
  <sheetProtection password="CB24" sheet="1" objects="1" scenarios="1" selectLockedCells="1"/>
  <mergeCells count="25"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Roman,Uobičajeno"&amp;9Lokacija: Velika Gorica,
Gradići, Baranjska ulica 7
&amp;C&amp;"Times New Roman,Uobičajeno"&amp;9TROŠKOVNIK
prilagodba obiteljske kuće&amp;R&amp;"Times New Roman,Uobičajeno"&amp;9         Površina stana: 100,00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K123"/>
  <sheetViews>
    <sheetView showGridLines="0" showZeros="0" view="pageBreakPreview" zoomScale="130" zoomScaleNormal="110" zoomScaleSheetLayoutView="130" workbookViewId="0">
      <selection activeCell="I49" sqref="I49"/>
    </sheetView>
  </sheetViews>
  <sheetFormatPr defaultRowHeight="15"/>
  <cols>
    <col min="1" max="1" width="5.5703125" style="2" customWidth="1"/>
    <col min="2" max="2" width="1" customWidth="1"/>
    <col min="3" max="3" width="43.5703125" customWidth="1"/>
    <col min="4" max="4" width="1.28515625" customWidth="1"/>
    <col min="5" max="5" width="8.28515625" style="2" customWidth="1"/>
    <col min="6" max="6" width="1" style="2" customWidth="1"/>
    <col min="7" max="7" width="6.5703125" style="4" customWidth="1"/>
    <col min="8" max="8" width="1" hidden="1" customWidth="1"/>
    <col min="9" max="9" width="8.5703125" style="2" customWidth="1"/>
    <col min="10" max="10" width="0.140625" style="2" customWidth="1"/>
    <col min="11" max="11" width="9.85546875" style="2" customWidth="1"/>
  </cols>
  <sheetData>
    <row r="1" spans="1:11" s="12" customFormat="1">
      <c r="A1" s="144" t="s">
        <v>118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2" customForma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s="12" customFormat="1">
      <c r="A3" s="121" t="s">
        <v>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" customForma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" customFormat="1">
      <c r="A5" s="124" t="s">
        <v>19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" customFormat="1" ht="75" customHeight="1">
      <c r="A6" s="32" t="s">
        <v>13</v>
      </c>
      <c r="B6" s="32"/>
      <c r="C6" s="125" t="s">
        <v>105</v>
      </c>
      <c r="D6" s="125"/>
      <c r="E6" s="125"/>
      <c r="F6" s="125"/>
      <c r="G6" s="125"/>
      <c r="H6" s="125"/>
      <c r="I6" s="125"/>
      <c r="J6" s="125"/>
      <c r="K6" s="125"/>
    </row>
    <row r="7" spans="1:11" s="12" customFormat="1" ht="15" customHeight="1">
      <c r="A7" s="126" t="s">
        <v>18</v>
      </c>
      <c r="B7" s="33"/>
      <c r="C7" s="128" t="s">
        <v>11</v>
      </c>
      <c r="D7" s="33"/>
      <c r="E7" s="130" t="s">
        <v>21</v>
      </c>
      <c r="F7" s="33"/>
      <c r="G7" s="128" t="s">
        <v>12</v>
      </c>
      <c r="H7" s="33"/>
      <c r="I7" s="130" t="s">
        <v>22</v>
      </c>
      <c r="J7" s="33"/>
      <c r="K7" s="130" t="s">
        <v>20</v>
      </c>
    </row>
    <row r="8" spans="1:11" s="12" customFormat="1">
      <c r="A8" s="127"/>
      <c r="B8" s="34"/>
      <c r="C8" s="129"/>
      <c r="D8" s="34"/>
      <c r="E8" s="129"/>
      <c r="F8" s="34"/>
      <c r="G8" s="129"/>
      <c r="H8" s="34"/>
      <c r="I8" s="129"/>
      <c r="J8" s="34"/>
      <c r="K8" s="129"/>
    </row>
    <row r="9" spans="1:11" s="12" customFormat="1" ht="60">
      <c r="A9" s="35" t="s">
        <v>14</v>
      </c>
      <c r="B9" s="35"/>
      <c r="C9" s="36" t="s">
        <v>119</v>
      </c>
      <c r="D9" s="37"/>
      <c r="E9" s="37" t="s">
        <v>71</v>
      </c>
      <c r="F9" s="37"/>
      <c r="G9" s="38">
        <v>1</v>
      </c>
      <c r="H9" s="39"/>
      <c r="I9" s="5"/>
      <c r="J9" s="40"/>
      <c r="K9" s="41">
        <f>G9*I9</f>
        <v>0</v>
      </c>
    </row>
    <row r="10" spans="1:11" s="12" customFormat="1" ht="45">
      <c r="A10" s="35" t="s">
        <v>15</v>
      </c>
      <c r="B10" s="35"/>
      <c r="C10" s="42" t="s">
        <v>120</v>
      </c>
      <c r="D10" s="37"/>
      <c r="E10" s="37" t="s">
        <v>84</v>
      </c>
      <c r="F10" s="37"/>
      <c r="G10" s="38">
        <v>27</v>
      </c>
      <c r="H10" s="39"/>
      <c r="I10" s="5"/>
      <c r="J10" s="40"/>
      <c r="K10" s="41">
        <f>G10*I10</f>
        <v>0</v>
      </c>
    </row>
    <row r="11" spans="1:11" s="12" customFormat="1" ht="30">
      <c r="A11" s="35" t="s">
        <v>16</v>
      </c>
      <c r="B11" s="35"/>
      <c r="C11" s="36" t="s">
        <v>72</v>
      </c>
      <c r="D11" s="37"/>
      <c r="E11" s="37" t="s">
        <v>84</v>
      </c>
      <c r="F11" s="43"/>
      <c r="G11" s="44">
        <v>22</v>
      </c>
      <c r="H11" s="39"/>
      <c r="I11" s="6"/>
      <c r="J11" s="40"/>
      <c r="K11" s="41">
        <f t="shared" ref="K11:K12" si="0">G11*I11</f>
        <v>0</v>
      </c>
    </row>
    <row r="12" spans="1:11" s="12" customFormat="1" ht="60">
      <c r="A12" s="35" t="s">
        <v>17</v>
      </c>
      <c r="B12" s="35"/>
      <c r="C12" s="45" t="s">
        <v>121</v>
      </c>
      <c r="D12" s="37"/>
      <c r="E12" s="37" t="s">
        <v>84</v>
      </c>
      <c r="F12" s="43"/>
      <c r="G12" s="44">
        <v>10</v>
      </c>
      <c r="H12" s="39"/>
      <c r="I12" s="6"/>
      <c r="J12" s="40"/>
      <c r="K12" s="41">
        <f t="shared" si="0"/>
        <v>0</v>
      </c>
    </row>
    <row r="13" spans="1:11" s="12" customFormat="1">
      <c r="A13" s="122" t="s">
        <v>97</v>
      </c>
      <c r="B13" s="122"/>
      <c r="C13" s="122"/>
      <c r="D13" s="122"/>
      <c r="E13" s="122"/>
      <c r="F13" s="46"/>
      <c r="G13" s="123">
        <f>K12+K11+K9+K10</f>
        <v>0</v>
      </c>
      <c r="H13" s="123"/>
      <c r="I13" s="123"/>
      <c r="J13" s="123"/>
      <c r="K13" s="123"/>
    </row>
    <row r="14" spans="1:11" s="12" customFormat="1" ht="7.5" customHeight="1">
      <c r="A14" s="47"/>
      <c r="B14" s="48"/>
      <c r="C14" s="48"/>
      <c r="D14" s="48"/>
      <c r="E14" s="48"/>
      <c r="F14" s="48"/>
      <c r="G14" s="49"/>
      <c r="H14" s="48"/>
      <c r="I14" s="48"/>
      <c r="J14" s="48"/>
      <c r="K14" s="48"/>
    </row>
    <row r="15" spans="1:11" s="12" customFormat="1">
      <c r="A15" s="121" t="s">
        <v>73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12" customForma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12" customFormat="1">
      <c r="A17" s="135" t="s">
        <v>74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s="12" customFormat="1" ht="105" customHeight="1">
      <c r="A18" s="32" t="s">
        <v>52</v>
      </c>
      <c r="B18" s="32"/>
      <c r="C18" s="136" t="s">
        <v>106</v>
      </c>
      <c r="D18" s="136"/>
      <c r="E18" s="136"/>
      <c r="F18" s="136"/>
      <c r="G18" s="136"/>
      <c r="H18" s="136"/>
      <c r="I18" s="136"/>
      <c r="J18" s="136"/>
      <c r="K18" s="136"/>
    </row>
    <row r="19" spans="1:11" s="12" customFormat="1" ht="15" customHeight="1">
      <c r="A19" s="137" t="s">
        <v>18</v>
      </c>
      <c r="B19" s="50"/>
      <c r="C19" s="132" t="s">
        <v>11</v>
      </c>
      <c r="D19" s="50"/>
      <c r="E19" s="131" t="s">
        <v>21</v>
      </c>
      <c r="F19" s="50"/>
      <c r="G19" s="132" t="s">
        <v>12</v>
      </c>
      <c r="H19" s="50"/>
      <c r="I19" s="131" t="s">
        <v>22</v>
      </c>
      <c r="J19" s="50"/>
      <c r="K19" s="131" t="s">
        <v>20</v>
      </c>
    </row>
    <row r="20" spans="1:11" s="12" customFormat="1">
      <c r="A20" s="137"/>
      <c r="B20" s="50"/>
      <c r="C20" s="132"/>
      <c r="D20" s="50"/>
      <c r="E20" s="132"/>
      <c r="F20" s="50"/>
      <c r="G20" s="132"/>
      <c r="H20" s="50"/>
      <c r="I20" s="132"/>
      <c r="J20" s="50"/>
      <c r="K20" s="132"/>
    </row>
    <row r="21" spans="1:11" s="12" customFormat="1" ht="60">
      <c r="A21" s="35" t="s">
        <v>46</v>
      </c>
      <c r="B21" s="35"/>
      <c r="C21" s="45" t="s">
        <v>122</v>
      </c>
      <c r="D21" s="37"/>
      <c r="E21" s="37" t="s">
        <v>84</v>
      </c>
      <c r="F21" s="43"/>
      <c r="G21" s="44">
        <v>22</v>
      </c>
      <c r="H21" s="39"/>
      <c r="I21" s="7"/>
      <c r="J21" s="41"/>
      <c r="K21" s="41">
        <f>G21*I21</f>
        <v>0</v>
      </c>
    </row>
    <row r="22" spans="1:11" s="12" customFormat="1" ht="60">
      <c r="A22" s="35" t="s">
        <v>47</v>
      </c>
      <c r="B22" s="35"/>
      <c r="C22" s="45" t="s">
        <v>123</v>
      </c>
      <c r="D22" s="37"/>
      <c r="E22" s="37" t="s">
        <v>84</v>
      </c>
      <c r="F22" s="43"/>
      <c r="G22" s="44">
        <v>5</v>
      </c>
      <c r="H22" s="39"/>
      <c r="I22" s="7"/>
      <c r="J22" s="41"/>
      <c r="K22" s="41">
        <f>G22*I22</f>
        <v>0</v>
      </c>
    </row>
    <row r="23" spans="1:11" s="12" customFormat="1" ht="30">
      <c r="A23" s="35" t="s">
        <v>53</v>
      </c>
      <c r="B23" s="35"/>
      <c r="C23" s="45" t="s">
        <v>124</v>
      </c>
      <c r="D23" s="37"/>
      <c r="E23" s="37" t="s">
        <v>71</v>
      </c>
      <c r="F23" s="43"/>
      <c r="G23" s="44">
        <v>1</v>
      </c>
      <c r="H23" s="39"/>
      <c r="I23" s="7"/>
      <c r="J23" s="41"/>
      <c r="K23" s="41">
        <f>G23*I23</f>
        <v>0</v>
      </c>
    </row>
    <row r="24" spans="1:11" s="12" customFormat="1">
      <c r="A24" s="133" t="s">
        <v>96</v>
      </c>
      <c r="B24" s="133"/>
      <c r="C24" s="133"/>
      <c r="D24" s="133"/>
      <c r="E24" s="133"/>
      <c r="F24" s="51"/>
      <c r="G24" s="134">
        <f>K23+K22+K21</f>
        <v>0</v>
      </c>
      <c r="H24" s="134"/>
      <c r="I24" s="134"/>
      <c r="J24" s="134"/>
      <c r="K24" s="134"/>
    </row>
    <row r="25" spans="1:11" s="55" customFormat="1" ht="7.5" customHeight="1">
      <c r="A25" s="52"/>
      <c r="B25" s="52"/>
      <c r="C25" s="52"/>
      <c r="D25" s="52"/>
      <c r="E25" s="52"/>
      <c r="F25" s="53"/>
      <c r="G25" s="54"/>
      <c r="H25" s="54"/>
      <c r="I25" s="54"/>
      <c r="J25" s="54"/>
      <c r="K25" s="54"/>
    </row>
    <row r="26" spans="1:11" s="12" customFormat="1">
      <c r="A26" s="121" t="s">
        <v>75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s="12" customForma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s="12" customFormat="1">
      <c r="A28" s="135" t="s">
        <v>64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1:11" s="12" customFormat="1" ht="90" customHeight="1">
      <c r="A29" s="32" t="s">
        <v>54</v>
      </c>
      <c r="B29" s="32"/>
      <c r="C29" s="136" t="s">
        <v>61</v>
      </c>
      <c r="D29" s="136"/>
      <c r="E29" s="136"/>
      <c r="F29" s="136"/>
      <c r="G29" s="136"/>
      <c r="H29" s="136"/>
      <c r="I29" s="136"/>
      <c r="J29" s="136"/>
      <c r="K29" s="136"/>
    </row>
    <row r="30" spans="1:11" s="12" customFormat="1" ht="15" customHeight="1">
      <c r="A30" s="137" t="s">
        <v>18</v>
      </c>
      <c r="B30" s="50"/>
      <c r="C30" s="132" t="s">
        <v>11</v>
      </c>
      <c r="D30" s="50"/>
      <c r="E30" s="131" t="s">
        <v>21</v>
      </c>
      <c r="F30" s="50"/>
      <c r="G30" s="132" t="s">
        <v>12</v>
      </c>
      <c r="H30" s="50"/>
      <c r="I30" s="131" t="s">
        <v>22</v>
      </c>
      <c r="J30" s="50"/>
      <c r="K30" s="131" t="s">
        <v>20</v>
      </c>
    </row>
    <row r="31" spans="1:11" s="12" customFormat="1">
      <c r="A31" s="137"/>
      <c r="B31" s="50"/>
      <c r="C31" s="132"/>
      <c r="D31" s="50"/>
      <c r="E31" s="132"/>
      <c r="F31" s="50"/>
      <c r="G31" s="132"/>
      <c r="H31" s="50"/>
      <c r="I31" s="132"/>
      <c r="J31" s="50"/>
      <c r="K31" s="132"/>
    </row>
    <row r="32" spans="1:11" s="12" customFormat="1" ht="120" customHeight="1">
      <c r="A32" s="35" t="s">
        <v>48</v>
      </c>
      <c r="B32" s="35"/>
      <c r="C32" s="56" t="s">
        <v>125</v>
      </c>
      <c r="D32" s="37"/>
      <c r="E32" s="57" t="s">
        <v>58</v>
      </c>
      <c r="F32" s="43"/>
      <c r="G32" s="44">
        <v>1</v>
      </c>
      <c r="H32" s="39"/>
      <c r="I32" s="7"/>
      <c r="J32" s="41"/>
      <c r="K32" s="41">
        <f>G32*I32</f>
        <v>0</v>
      </c>
    </row>
    <row r="33" spans="1:11" s="12" customFormat="1" ht="30" customHeight="1">
      <c r="A33" s="35" t="s">
        <v>76</v>
      </c>
      <c r="B33" s="35"/>
      <c r="C33" s="45" t="s">
        <v>126</v>
      </c>
      <c r="D33" s="37"/>
      <c r="E33" s="57" t="s">
        <v>57</v>
      </c>
      <c r="F33" s="43"/>
      <c r="G33" s="44">
        <v>1</v>
      </c>
      <c r="H33" s="39"/>
      <c r="I33" s="7"/>
      <c r="J33" s="41"/>
      <c r="K33" s="41">
        <f t="shared" ref="K33:K37" si="1">G33*I33</f>
        <v>0</v>
      </c>
    </row>
    <row r="34" spans="1:11" s="12" customFormat="1">
      <c r="A34" s="35" t="s">
        <v>77</v>
      </c>
      <c r="B34" s="35"/>
      <c r="C34" s="58" t="s">
        <v>92</v>
      </c>
      <c r="D34" s="37"/>
      <c r="E34" s="57" t="s">
        <v>57</v>
      </c>
      <c r="F34" s="43"/>
      <c r="G34" s="44">
        <v>1</v>
      </c>
      <c r="H34" s="39"/>
      <c r="I34" s="7"/>
      <c r="J34" s="41"/>
      <c r="K34" s="41">
        <f t="shared" si="1"/>
        <v>0</v>
      </c>
    </row>
    <row r="35" spans="1:11" s="12" customFormat="1" ht="30" customHeight="1">
      <c r="A35" s="35" t="s">
        <v>78</v>
      </c>
      <c r="B35" s="35"/>
      <c r="C35" s="59" t="s">
        <v>127</v>
      </c>
      <c r="D35" s="37"/>
      <c r="E35" s="57" t="s">
        <v>57</v>
      </c>
      <c r="F35" s="43"/>
      <c r="G35" s="44">
        <v>1</v>
      </c>
      <c r="H35" s="39"/>
      <c r="I35" s="7"/>
      <c r="J35" s="41"/>
      <c r="K35" s="41">
        <f t="shared" si="1"/>
        <v>0</v>
      </c>
    </row>
    <row r="36" spans="1:11" s="12" customFormat="1">
      <c r="A36" s="35" t="s">
        <v>79</v>
      </c>
      <c r="B36" s="35"/>
      <c r="C36" s="60" t="s">
        <v>82</v>
      </c>
      <c r="D36" s="37"/>
      <c r="E36" s="57" t="s">
        <v>57</v>
      </c>
      <c r="F36" s="43"/>
      <c r="G36" s="44">
        <v>1</v>
      </c>
      <c r="H36" s="39"/>
      <c r="I36" s="7"/>
      <c r="J36" s="41"/>
      <c r="K36" s="41">
        <f t="shared" si="1"/>
        <v>0</v>
      </c>
    </row>
    <row r="37" spans="1:11" s="12" customFormat="1" ht="30">
      <c r="A37" s="35" t="s">
        <v>80</v>
      </c>
      <c r="B37" s="35"/>
      <c r="C37" s="61" t="s">
        <v>83</v>
      </c>
      <c r="D37" s="37"/>
      <c r="E37" s="57" t="s">
        <v>57</v>
      </c>
      <c r="F37" s="43"/>
      <c r="G37" s="44">
        <v>1</v>
      </c>
      <c r="H37" s="39"/>
      <c r="I37" s="7"/>
      <c r="J37" s="41"/>
      <c r="K37" s="41">
        <f t="shared" si="1"/>
        <v>0</v>
      </c>
    </row>
    <row r="38" spans="1:11" s="12" customFormat="1" ht="30">
      <c r="A38" s="35" t="s">
        <v>81</v>
      </c>
      <c r="B38" s="35"/>
      <c r="C38" s="61" t="s">
        <v>128</v>
      </c>
      <c r="D38" s="37"/>
      <c r="E38" s="57" t="s">
        <v>57</v>
      </c>
      <c r="F38" s="43"/>
      <c r="G38" s="44">
        <v>1</v>
      </c>
      <c r="H38" s="39"/>
      <c r="I38" s="7"/>
      <c r="J38" s="41"/>
      <c r="K38" s="41">
        <f t="shared" ref="K38" si="2">G38*I38</f>
        <v>0</v>
      </c>
    </row>
    <row r="39" spans="1:11" s="12" customFormat="1">
      <c r="A39" s="133" t="s">
        <v>95</v>
      </c>
      <c r="B39" s="133"/>
      <c r="C39" s="133"/>
      <c r="D39" s="133"/>
      <c r="E39" s="133"/>
      <c r="F39" s="51"/>
      <c r="G39" s="134">
        <f>SUM(K32:K38)</f>
        <v>0</v>
      </c>
      <c r="H39" s="134"/>
      <c r="I39" s="134"/>
      <c r="J39" s="134"/>
      <c r="K39" s="134"/>
    </row>
    <row r="40" spans="1:11" s="55" customFormat="1" ht="7.5" customHeight="1">
      <c r="A40" s="52"/>
      <c r="B40" s="52"/>
      <c r="C40" s="52"/>
      <c r="D40" s="52"/>
      <c r="E40" s="52"/>
      <c r="F40" s="53"/>
      <c r="G40" s="54"/>
      <c r="H40" s="54"/>
      <c r="I40" s="54"/>
      <c r="J40" s="54"/>
      <c r="K40" s="54"/>
    </row>
    <row r="41" spans="1:11" s="12" customFormat="1">
      <c r="A41" s="121" t="s">
        <v>86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 s="12" customForma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1" s="12" customFormat="1">
      <c r="A43" s="135" t="s">
        <v>85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11" s="12" customFormat="1" ht="90" customHeight="1">
      <c r="A44" s="32" t="s">
        <v>55</v>
      </c>
      <c r="B44" s="32"/>
      <c r="C44" s="136" t="s">
        <v>107</v>
      </c>
      <c r="D44" s="136"/>
      <c r="E44" s="136"/>
      <c r="F44" s="136"/>
      <c r="G44" s="136"/>
      <c r="H44" s="136"/>
      <c r="I44" s="136"/>
      <c r="J44" s="136"/>
      <c r="K44" s="136"/>
    </row>
    <row r="45" spans="1:11" s="12" customFormat="1" ht="15" customHeight="1">
      <c r="A45" s="137" t="s">
        <v>18</v>
      </c>
      <c r="B45" s="50"/>
      <c r="C45" s="132" t="s">
        <v>11</v>
      </c>
      <c r="D45" s="50"/>
      <c r="E45" s="131" t="s">
        <v>21</v>
      </c>
      <c r="F45" s="50"/>
      <c r="G45" s="132" t="s">
        <v>12</v>
      </c>
      <c r="H45" s="50"/>
      <c r="I45" s="131" t="s">
        <v>22</v>
      </c>
      <c r="J45" s="50"/>
      <c r="K45" s="131" t="s">
        <v>20</v>
      </c>
    </row>
    <row r="46" spans="1:11" s="12" customFormat="1">
      <c r="A46" s="137"/>
      <c r="B46" s="50"/>
      <c r="C46" s="132"/>
      <c r="D46" s="50"/>
      <c r="E46" s="132"/>
      <c r="F46" s="50"/>
      <c r="G46" s="132"/>
      <c r="H46" s="50"/>
      <c r="I46" s="132"/>
      <c r="J46" s="50"/>
      <c r="K46" s="132"/>
    </row>
    <row r="47" spans="1:11" s="12" customFormat="1">
      <c r="A47" s="35" t="s">
        <v>49</v>
      </c>
      <c r="B47" s="35"/>
      <c r="C47" s="62" t="s">
        <v>88</v>
      </c>
      <c r="D47" s="37"/>
      <c r="E47" s="57" t="s">
        <v>57</v>
      </c>
      <c r="F47" s="43"/>
      <c r="G47" s="44">
        <v>7</v>
      </c>
      <c r="H47" s="39"/>
      <c r="I47" s="7"/>
      <c r="J47" s="41"/>
      <c r="K47" s="41">
        <f>G47*I47</f>
        <v>0</v>
      </c>
    </row>
    <row r="48" spans="1:11" s="12" customFormat="1">
      <c r="A48" s="63" t="s">
        <v>63</v>
      </c>
      <c r="B48" s="35"/>
      <c r="C48" s="64" t="s">
        <v>90</v>
      </c>
      <c r="D48" s="37"/>
      <c r="E48" s="57" t="s">
        <v>57</v>
      </c>
      <c r="F48" s="43"/>
      <c r="G48" s="44">
        <v>1</v>
      </c>
      <c r="H48" s="39"/>
      <c r="I48" s="7"/>
      <c r="J48" s="41"/>
      <c r="K48" s="41">
        <f t="shared" ref="K48:K49" si="3">G48*I48</f>
        <v>0</v>
      </c>
    </row>
    <row r="49" spans="1:11" s="12" customFormat="1" ht="30">
      <c r="A49" s="63" t="s">
        <v>65</v>
      </c>
      <c r="B49" s="35"/>
      <c r="C49" s="65" t="s">
        <v>89</v>
      </c>
      <c r="D49" s="37"/>
      <c r="E49" s="57" t="s">
        <v>57</v>
      </c>
      <c r="F49" s="43"/>
      <c r="G49" s="44">
        <v>1</v>
      </c>
      <c r="H49" s="39"/>
      <c r="I49" s="7"/>
      <c r="J49" s="41"/>
      <c r="K49" s="41">
        <f t="shared" si="3"/>
        <v>0</v>
      </c>
    </row>
    <row r="50" spans="1:11" s="12" customFormat="1" ht="45">
      <c r="A50" s="35" t="s">
        <v>87</v>
      </c>
      <c r="B50" s="35"/>
      <c r="C50" s="66" t="s">
        <v>91</v>
      </c>
      <c r="D50" s="37"/>
      <c r="E50" s="57" t="s">
        <v>71</v>
      </c>
      <c r="F50" s="43"/>
      <c r="G50" s="44">
        <v>1</v>
      </c>
      <c r="H50" s="39"/>
      <c r="I50" s="7"/>
      <c r="J50" s="41"/>
      <c r="K50" s="41">
        <f t="shared" ref="K50" si="4">G50*I50</f>
        <v>0</v>
      </c>
    </row>
    <row r="51" spans="1:11" s="12" customFormat="1">
      <c r="A51" s="133" t="s">
        <v>98</v>
      </c>
      <c r="B51" s="133"/>
      <c r="C51" s="133"/>
      <c r="D51" s="133"/>
      <c r="E51" s="133"/>
      <c r="F51" s="51"/>
      <c r="G51" s="134">
        <f>SUM(K47:K50)</f>
        <v>0</v>
      </c>
      <c r="H51" s="134"/>
      <c r="I51" s="134"/>
      <c r="J51" s="134"/>
      <c r="K51" s="134"/>
    </row>
    <row r="52" spans="1:11" s="12" customFormat="1">
      <c r="A52" s="52"/>
      <c r="B52" s="52"/>
      <c r="C52" s="52"/>
      <c r="D52" s="52"/>
      <c r="E52" s="52"/>
      <c r="F52" s="53"/>
      <c r="G52" s="54"/>
      <c r="H52" s="54"/>
      <c r="I52" s="54"/>
      <c r="J52" s="54"/>
      <c r="K52" s="54"/>
    </row>
    <row r="53" spans="1:11" s="12" customFormat="1">
      <c r="A53" s="121" t="s">
        <v>93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" s="12" customForma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s="12" customFormat="1">
      <c r="A55" s="135" t="s">
        <v>94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s="12" customFormat="1" ht="60" customHeight="1">
      <c r="A56" s="32" t="s">
        <v>56</v>
      </c>
      <c r="B56" s="32"/>
      <c r="C56" s="136" t="s">
        <v>99</v>
      </c>
      <c r="D56" s="136"/>
      <c r="E56" s="136"/>
      <c r="F56" s="136"/>
      <c r="G56" s="136"/>
      <c r="H56" s="136"/>
      <c r="I56" s="136"/>
      <c r="J56" s="136"/>
      <c r="K56" s="136"/>
    </row>
    <row r="57" spans="1:11" s="12" customFormat="1" ht="15" customHeight="1">
      <c r="A57" s="137" t="s">
        <v>18</v>
      </c>
      <c r="B57" s="50"/>
      <c r="C57" s="132" t="s">
        <v>11</v>
      </c>
      <c r="D57" s="50"/>
      <c r="E57" s="131" t="s">
        <v>21</v>
      </c>
      <c r="F57" s="50"/>
      <c r="G57" s="132" t="s">
        <v>12</v>
      </c>
      <c r="H57" s="50"/>
      <c r="I57" s="131" t="s">
        <v>22</v>
      </c>
      <c r="J57" s="50"/>
      <c r="K57" s="131" t="s">
        <v>20</v>
      </c>
    </row>
    <row r="58" spans="1:11" s="12" customFormat="1">
      <c r="A58" s="137"/>
      <c r="B58" s="50"/>
      <c r="C58" s="132"/>
      <c r="D58" s="50"/>
      <c r="E58" s="132"/>
      <c r="F58" s="50"/>
      <c r="G58" s="132"/>
      <c r="H58" s="50"/>
      <c r="I58" s="132"/>
      <c r="J58" s="50"/>
      <c r="K58" s="132"/>
    </row>
    <row r="59" spans="1:11" s="12" customFormat="1" ht="75">
      <c r="A59" s="35" t="s">
        <v>50</v>
      </c>
      <c r="B59" s="35"/>
      <c r="C59" s="8" t="s">
        <v>129</v>
      </c>
      <c r="D59" s="37"/>
      <c r="E59" s="57" t="s">
        <v>57</v>
      </c>
      <c r="F59" s="43"/>
      <c r="G59" s="44">
        <v>1</v>
      </c>
      <c r="H59" s="39"/>
      <c r="I59" s="7"/>
      <c r="J59" s="41"/>
      <c r="K59" s="41">
        <f t="shared" ref="K59" si="5">G59*I59</f>
        <v>0</v>
      </c>
    </row>
    <row r="60" spans="1:11" s="12" customFormat="1">
      <c r="A60" s="133" t="s">
        <v>100</v>
      </c>
      <c r="B60" s="133"/>
      <c r="C60" s="133"/>
      <c r="D60" s="133"/>
      <c r="E60" s="133"/>
      <c r="F60" s="51"/>
      <c r="G60" s="134">
        <f>K59</f>
        <v>0</v>
      </c>
      <c r="H60" s="134"/>
      <c r="I60" s="134"/>
      <c r="J60" s="134"/>
      <c r="K60" s="134"/>
    </row>
    <row r="61" spans="1:11" s="12" customFormat="1" ht="7.5" customHeight="1">
      <c r="A61" s="48"/>
      <c r="B61" s="48"/>
      <c r="C61" s="48"/>
      <c r="D61" s="48"/>
      <c r="E61" s="48"/>
      <c r="F61" s="48"/>
      <c r="G61" s="49"/>
      <c r="H61" s="48"/>
      <c r="I61" s="48"/>
      <c r="J61" s="48"/>
      <c r="K61" s="48"/>
    </row>
    <row r="62" spans="1:11" s="12" customFormat="1" ht="7.5" customHeight="1">
      <c r="A62" s="48"/>
      <c r="B62" s="48"/>
      <c r="C62" s="48"/>
      <c r="D62" s="48"/>
      <c r="E62" s="48"/>
      <c r="F62" s="48"/>
      <c r="G62" s="49"/>
      <c r="H62" s="48"/>
      <c r="I62" s="48"/>
      <c r="J62" s="48"/>
      <c r="K62" s="48"/>
    </row>
    <row r="63" spans="1:11" s="12" customFormat="1">
      <c r="A63" s="145" t="s">
        <v>118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 s="12" customForma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s="12" customFormat="1">
      <c r="A65" s="48"/>
      <c r="B65" s="48"/>
      <c r="C65" s="48"/>
      <c r="D65" s="48"/>
      <c r="E65" s="48"/>
      <c r="F65" s="48"/>
      <c r="G65" s="49"/>
      <c r="H65" s="48"/>
      <c r="I65" s="48"/>
      <c r="J65" s="48"/>
      <c r="K65" s="48"/>
    </row>
    <row r="66" spans="1:11" s="12" customFormat="1">
      <c r="A66" s="48"/>
      <c r="B66" s="48"/>
      <c r="C66" s="48"/>
      <c r="D66" s="48"/>
      <c r="E66" s="48"/>
      <c r="F66" s="48"/>
      <c r="G66" s="49"/>
      <c r="H66" s="48"/>
      <c r="I66" s="48"/>
      <c r="J66" s="48"/>
      <c r="K66" s="48"/>
    </row>
    <row r="67" spans="1:11" s="12" customFormat="1" ht="19.5" customHeight="1">
      <c r="A67" s="67" t="s">
        <v>13</v>
      </c>
      <c r="B67" s="32"/>
      <c r="C67" s="68" t="s">
        <v>62</v>
      </c>
      <c r="D67" s="69"/>
      <c r="E67" s="70"/>
      <c r="F67" s="142">
        <f>G13</f>
        <v>0</v>
      </c>
      <c r="G67" s="143"/>
      <c r="H67" s="143"/>
      <c r="I67" s="143"/>
      <c r="J67" s="143"/>
      <c r="K67" s="143"/>
    </row>
    <row r="68" spans="1:11" s="12" customFormat="1">
      <c r="A68" s="48"/>
      <c r="B68" s="48"/>
      <c r="C68" s="48"/>
      <c r="D68" s="71"/>
      <c r="E68" s="71"/>
      <c r="F68" s="48"/>
      <c r="G68" s="49"/>
      <c r="H68" s="48"/>
      <c r="I68" s="48"/>
      <c r="J68" s="48"/>
      <c r="K68" s="48"/>
    </row>
    <row r="69" spans="1:11" s="12" customFormat="1" ht="19.5" customHeight="1">
      <c r="A69" s="67" t="s">
        <v>52</v>
      </c>
      <c r="B69" s="32"/>
      <c r="C69" s="68" t="s">
        <v>23</v>
      </c>
      <c r="D69" s="69"/>
      <c r="E69" s="70"/>
      <c r="F69" s="142">
        <f>G24</f>
        <v>0</v>
      </c>
      <c r="G69" s="143"/>
      <c r="H69" s="143"/>
      <c r="I69" s="143"/>
      <c r="J69" s="143"/>
      <c r="K69" s="143"/>
    </row>
    <row r="70" spans="1:11" s="12" customFormat="1">
      <c r="A70" s="48"/>
      <c r="B70" s="48"/>
      <c r="C70" s="48"/>
      <c r="D70" s="71"/>
      <c r="E70" s="71"/>
      <c r="F70" s="48"/>
      <c r="G70" s="49"/>
      <c r="H70" s="48"/>
      <c r="I70" s="48"/>
      <c r="J70" s="48"/>
      <c r="K70" s="48"/>
    </row>
    <row r="71" spans="1:11" s="12" customFormat="1" ht="19.5" customHeight="1">
      <c r="A71" s="67" t="s">
        <v>54</v>
      </c>
      <c r="B71" s="32"/>
      <c r="C71" s="68" t="s">
        <v>102</v>
      </c>
      <c r="D71" s="69"/>
      <c r="E71" s="70"/>
      <c r="F71" s="142">
        <f>G39</f>
        <v>0</v>
      </c>
      <c r="G71" s="143"/>
      <c r="H71" s="143"/>
      <c r="I71" s="143"/>
      <c r="J71" s="143"/>
      <c r="K71" s="143"/>
    </row>
    <row r="72" spans="1:11" s="12" customFormat="1">
      <c r="A72" s="48"/>
      <c r="B72" s="48"/>
      <c r="C72" s="48"/>
      <c r="D72" s="71"/>
      <c r="E72" s="71"/>
      <c r="F72" s="48"/>
      <c r="G72" s="49"/>
      <c r="H72" s="48"/>
      <c r="I72" s="48"/>
      <c r="J72" s="48"/>
      <c r="K72" s="48"/>
    </row>
    <row r="73" spans="1:11" s="12" customFormat="1" ht="19.5" customHeight="1">
      <c r="A73" s="67" t="s">
        <v>55</v>
      </c>
      <c r="B73" s="32"/>
      <c r="C73" s="68" t="s">
        <v>104</v>
      </c>
      <c r="D73" s="69"/>
      <c r="E73" s="70"/>
      <c r="F73" s="142">
        <f>G51</f>
        <v>0</v>
      </c>
      <c r="G73" s="143"/>
      <c r="H73" s="143"/>
      <c r="I73" s="143"/>
      <c r="J73" s="143"/>
      <c r="K73" s="143"/>
    </row>
    <row r="74" spans="1:11" s="12" customFormat="1">
      <c r="A74" s="48"/>
      <c r="B74" s="48"/>
      <c r="C74" s="48"/>
      <c r="D74" s="71"/>
      <c r="E74" s="71"/>
      <c r="F74" s="48"/>
      <c r="G74" s="49"/>
      <c r="H74" s="48"/>
      <c r="I74" s="48"/>
      <c r="J74" s="48"/>
      <c r="K74" s="48"/>
    </row>
    <row r="75" spans="1:11" s="12" customFormat="1" ht="19.5" customHeight="1">
      <c r="A75" s="67" t="s">
        <v>56</v>
      </c>
      <c r="B75" s="32"/>
      <c r="C75" s="68" t="s">
        <v>103</v>
      </c>
      <c r="D75" s="69"/>
      <c r="E75" s="70"/>
      <c r="F75" s="142">
        <f>G60</f>
        <v>0</v>
      </c>
      <c r="G75" s="143"/>
      <c r="H75" s="143"/>
      <c r="I75" s="143"/>
      <c r="J75" s="143"/>
      <c r="K75" s="143"/>
    </row>
    <row r="76" spans="1:11" s="12" customFormat="1">
      <c r="A76" s="48"/>
      <c r="B76" s="48"/>
      <c r="C76" s="48"/>
      <c r="D76" s="71"/>
      <c r="E76" s="71"/>
      <c r="F76" s="48"/>
      <c r="G76" s="49"/>
      <c r="H76" s="48"/>
      <c r="I76" s="48"/>
      <c r="J76" s="48"/>
      <c r="K76" s="48"/>
    </row>
    <row r="77" spans="1:11" s="12" customFormat="1" ht="7.5" customHeight="1">
      <c r="A77" s="67"/>
      <c r="B77" s="32"/>
      <c r="C77" s="68"/>
      <c r="D77" s="69"/>
      <c r="E77" s="70"/>
      <c r="F77" s="72"/>
      <c r="G77" s="73"/>
      <c r="H77" s="67"/>
      <c r="I77" s="67"/>
      <c r="J77" s="67"/>
      <c r="K77" s="67"/>
    </row>
    <row r="78" spans="1:11" s="12" customFormat="1">
      <c r="A78" s="51"/>
      <c r="B78" s="51"/>
      <c r="C78" s="74"/>
      <c r="D78" s="51"/>
      <c r="E78" s="75" t="s">
        <v>147</v>
      </c>
      <c r="F78" s="140">
        <f>SUM(F67,F69,F71,F73,F75)</f>
        <v>0</v>
      </c>
      <c r="G78" s="141"/>
      <c r="H78" s="141"/>
      <c r="I78" s="141"/>
      <c r="J78" s="141"/>
      <c r="K78" s="141"/>
    </row>
    <row r="79" spans="1:11" s="12" customFormat="1">
      <c r="A79" s="48"/>
      <c r="B79" s="48"/>
      <c r="D79" s="48"/>
      <c r="E79" s="76"/>
      <c r="F79" s="77"/>
      <c r="G79" s="73"/>
      <c r="H79" s="73"/>
      <c r="I79" s="73"/>
      <c r="J79" s="73"/>
      <c r="K79" s="73"/>
    </row>
    <row r="80" spans="1:11" s="12" customFormat="1" ht="15.75">
      <c r="A80" s="48"/>
      <c r="B80" s="48"/>
      <c r="D80" s="48"/>
      <c r="E80" s="78"/>
      <c r="F80" s="77"/>
      <c r="G80" s="73"/>
      <c r="H80" s="73"/>
      <c r="I80" s="73"/>
      <c r="J80" s="73"/>
      <c r="K80" s="73"/>
    </row>
    <row r="81" spans="1:11" s="12" customFormat="1" ht="15.75">
      <c r="A81" s="48"/>
      <c r="B81" s="48"/>
      <c r="C81" s="79"/>
      <c r="D81" s="48"/>
      <c r="E81" s="48"/>
      <c r="F81" s="49"/>
      <c r="G81" s="139"/>
      <c r="H81" s="139"/>
      <c r="I81" s="139"/>
      <c r="J81" s="139"/>
      <c r="K81" s="139"/>
    </row>
    <row r="82" spans="1:11" s="12" customFormat="1" ht="15.75">
      <c r="A82" s="48"/>
      <c r="B82" s="48"/>
      <c r="C82" s="79"/>
      <c r="D82" s="48"/>
      <c r="E82" s="48"/>
      <c r="F82" s="49"/>
      <c r="G82" s="80"/>
      <c r="H82" s="80"/>
      <c r="I82" s="80"/>
      <c r="J82" s="80"/>
      <c r="K82" s="80"/>
    </row>
    <row r="83" spans="1:11" s="12" customFormat="1" ht="15.75">
      <c r="A83" s="48"/>
      <c r="B83" s="48"/>
      <c r="C83" s="79"/>
      <c r="D83" s="48"/>
      <c r="E83" s="48"/>
      <c r="F83" s="48"/>
      <c r="G83" s="81"/>
      <c r="H83" s="81"/>
      <c r="I83" s="81"/>
      <c r="J83" s="81"/>
      <c r="K83" s="81"/>
    </row>
    <row r="84" spans="1:11" s="12" customFormat="1" ht="15.75">
      <c r="A84" s="48"/>
      <c r="B84" s="48"/>
      <c r="C84" s="79"/>
      <c r="D84" s="48"/>
      <c r="E84" s="48"/>
      <c r="F84" s="48"/>
      <c r="G84" s="81"/>
      <c r="H84" s="81"/>
      <c r="I84" s="81"/>
      <c r="J84" s="81"/>
      <c r="K84" s="81"/>
    </row>
    <row r="85" spans="1:11" s="12" customFormat="1" ht="15.75">
      <c r="A85" s="48"/>
      <c r="B85" s="48"/>
      <c r="C85" s="79"/>
      <c r="D85" s="48"/>
      <c r="E85" s="48"/>
      <c r="F85" s="48"/>
      <c r="G85" s="81"/>
      <c r="H85" s="81"/>
      <c r="I85" s="81"/>
      <c r="J85" s="81"/>
      <c r="K85" s="81"/>
    </row>
    <row r="86" spans="1:11" s="12" customFormat="1" ht="15.75">
      <c r="A86" s="48"/>
      <c r="B86" s="48"/>
      <c r="C86" s="79"/>
      <c r="D86" s="48"/>
      <c r="E86" s="48"/>
      <c r="F86" s="48"/>
      <c r="G86" s="81"/>
      <c r="H86" s="81"/>
      <c r="I86" s="81"/>
      <c r="J86" s="81"/>
      <c r="K86" s="81"/>
    </row>
    <row r="87" spans="1:11" s="12" customFormat="1" ht="15.75">
      <c r="A87" s="48"/>
      <c r="B87" s="48"/>
      <c r="C87" s="79"/>
      <c r="D87" s="48"/>
      <c r="E87" s="48"/>
      <c r="F87" s="48"/>
      <c r="G87" s="81"/>
      <c r="H87" s="81"/>
      <c r="I87" s="81"/>
      <c r="J87" s="81"/>
      <c r="K87" s="81"/>
    </row>
    <row r="88" spans="1:11" s="12" customFormat="1" ht="15.75">
      <c r="A88" s="48"/>
      <c r="B88" s="48"/>
      <c r="C88" s="79"/>
      <c r="D88" s="48"/>
      <c r="E88" s="48"/>
      <c r="F88" s="48"/>
      <c r="G88" s="81"/>
      <c r="H88" s="81"/>
      <c r="I88" s="81"/>
      <c r="J88" s="81"/>
      <c r="K88" s="81"/>
    </row>
    <row r="89" spans="1:11" s="12" customFormat="1" ht="15.75">
      <c r="A89" s="48"/>
      <c r="B89" s="48"/>
      <c r="C89" s="79"/>
      <c r="D89" s="48"/>
      <c r="E89" s="48"/>
      <c r="F89" s="48"/>
      <c r="G89" s="81"/>
      <c r="H89" s="81"/>
      <c r="I89" s="81"/>
      <c r="J89" s="81"/>
      <c r="K89" s="81"/>
    </row>
    <row r="90" spans="1:11" s="12" customFormat="1" ht="15.75">
      <c r="A90" s="48"/>
      <c r="B90" s="48"/>
      <c r="C90" s="79"/>
      <c r="D90" s="48"/>
      <c r="E90" s="48"/>
      <c r="F90" s="48"/>
      <c r="G90" s="81"/>
      <c r="H90" s="81"/>
      <c r="I90" s="81"/>
      <c r="J90" s="81"/>
      <c r="K90" s="81"/>
    </row>
    <row r="91" spans="1:11" s="12" customFormat="1" ht="15.75">
      <c r="A91" s="48"/>
      <c r="B91" s="48"/>
      <c r="C91" s="79"/>
      <c r="D91" s="48"/>
      <c r="E91" s="48"/>
      <c r="F91" s="48"/>
      <c r="G91" s="81"/>
      <c r="H91" s="81"/>
      <c r="I91" s="81"/>
      <c r="J91" s="81"/>
      <c r="K91" s="81"/>
    </row>
    <row r="92" spans="1:11" s="12" customFormat="1" ht="15.75">
      <c r="A92" s="48"/>
      <c r="B92" s="48"/>
      <c r="C92" s="79"/>
      <c r="D92" s="48"/>
      <c r="E92" s="48"/>
      <c r="F92" s="48"/>
      <c r="G92" s="81"/>
      <c r="H92" s="81"/>
      <c r="I92" s="81"/>
      <c r="J92" s="81"/>
      <c r="K92" s="81"/>
    </row>
    <row r="93" spans="1:11" s="12" customFormat="1" ht="15.75">
      <c r="A93" s="48"/>
      <c r="B93" s="48"/>
      <c r="C93" s="79"/>
      <c r="D93" s="48"/>
      <c r="E93" s="48"/>
      <c r="F93" s="48"/>
      <c r="G93" s="81"/>
      <c r="H93" s="81"/>
      <c r="I93" s="81"/>
      <c r="J93" s="81"/>
      <c r="K93" s="81"/>
    </row>
    <row r="94" spans="1:11" s="12" customFormat="1" ht="15.75">
      <c r="A94" s="48"/>
      <c r="B94" s="48"/>
      <c r="C94" s="79"/>
      <c r="D94" s="48"/>
      <c r="E94" s="48"/>
      <c r="F94" s="48"/>
      <c r="G94" s="81"/>
      <c r="H94" s="81"/>
      <c r="I94" s="81"/>
      <c r="J94" s="81"/>
      <c r="K94" s="81"/>
    </row>
    <row r="95" spans="1:11" s="12" customFormat="1">
      <c r="A95" s="144" t="s">
        <v>130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</row>
    <row r="96" spans="1:11" s="12" customFormat="1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</row>
    <row r="97" spans="1:11" s="12" customFormat="1">
      <c r="A97" s="124" t="s">
        <v>131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1:11" s="12" customFormat="1" ht="45" customHeight="1">
      <c r="A98" s="32" t="s">
        <v>13</v>
      </c>
      <c r="B98" s="32"/>
      <c r="C98" s="125" t="s">
        <v>132</v>
      </c>
      <c r="D98" s="125"/>
      <c r="E98" s="125"/>
      <c r="F98" s="125"/>
      <c r="G98" s="125"/>
      <c r="H98" s="125"/>
      <c r="I98" s="125"/>
      <c r="J98" s="125"/>
      <c r="K98" s="125"/>
    </row>
    <row r="99" spans="1:11" s="12" customFormat="1" ht="15" customHeight="1">
      <c r="A99" s="149" t="s">
        <v>18</v>
      </c>
      <c r="B99" s="82"/>
      <c r="C99" s="150" t="s">
        <v>11</v>
      </c>
      <c r="D99" s="82"/>
      <c r="E99" s="151" t="s">
        <v>21</v>
      </c>
      <c r="F99" s="82"/>
      <c r="G99" s="150" t="s">
        <v>12</v>
      </c>
      <c r="H99" s="82"/>
      <c r="I99" s="151" t="s">
        <v>22</v>
      </c>
      <c r="J99" s="82"/>
      <c r="K99" s="151" t="s">
        <v>20</v>
      </c>
    </row>
    <row r="100" spans="1:11" s="12" customFormat="1">
      <c r="A100" s="149"/>
      <c r="B100" s="82"/>
      <c r="C100" s="150"/>
      <c r="D100" s="82"/>
      <c r="E100" s="150"/>
      <c r="F100" s="82"/>
      <c r="G100" s="150"/>
      <c r="H100" s="82"/>
      <c r="I100" s="150"/>
      <c r="J100" s="82"/>
      <c r="K100" s="150"/>
    </row>
    <row r="101" spans="1:11" s="12" customFormat="1">
      <c r="A101" s="83" t="s">
        <v>14</v>
      </c>
      <c r="B101" s="83"/>
      <c r="C101" s="84" t="s">
        <v>137</v>
      </c>
      <c r="D101" s="85"/>
      <c r="E101" s="85" t="s">
        <v>145</v>
      </c>
      <c r="F101" s="85"/>
      <c r="G101" s="86">
        <v>5</v>
      </c>
      <c r="H101" s="87"/>
      <c r="I101" s="9"/>
      <c r="J101" s="88"/>
      <c r="K101" s="89">
        <f>G101*I101</f>
        <v>0</v>
      </c>
    </row>
    <row r="102" spans="1:11" s="12" customFormat="1">
      <c r="A102" s="83" t="s">
        <v>15</v>
      </c>
      <c r="B102" s="83"/>
      <c r="C102" s="90" t="s">
        <v>138</v>
      </c>
      <c r="D102" s="85"/>
      <c r="E102" s="85" t="s">
        <v>84</v>
      </c>
      <c r="F102" s="85"/>
      <c r="G102" s="86">
        <v>10</v>
      </c>
      <c r="H102" s="87"/>
      <c r="I102" s="9"/>
      <c r="J102" s="88"/>
      <c r="K102" s="89">
        <f>G102*I102</f>
        <v>0</v>
      </c>
    </row>
    <row r="103" spans="1:11" s="12" customFormat="1" ht="30">
      <c r="A103" s="83" t="s">
        <v>16</v>
      </c>
      <c r="B103" s="83"/>
      <c r="C103" s="91" t="s">
        <v>139</v>
      </c>
      <c r="D103" s="85"/>
      <c r="E103" s="85" t="s">
        <v>145</v>
      </c>
      <c r="F103" s="92"/>
      <c r="G103" s="93">
        <v>4</v>
      </c>
      <c r="H103" s="87"/>
      <c r="I103" s="10"/>
      <c r="J103" s="88"/>
      <c r="K103" s="89">
        <f t="shared" ref="K103:K104" si="6">G103*I103</f>
        <v>0</v>
      </c>
    </row>
    <row r="104" spans="1:11" s="12" customFormat="1" ht="45" customHeight="1">
      <c r="A104" s="83" t="s">
        <v>17</v>
      </c>
      <c r="B104" s="83"/>
      <c r="C104" s="94" t="s">
        <v>140</v>
      </c>
      <c r="D104" s="85"/>
      <c r="E104" s="85" t="s">
        <v>145</v>
      </c>
      <c r="F104" s="92"/>
      <c r="G104" s="93">
        <v>2</v>
      </c>
      <c r="H104" s="87"/>
      <c r="I104" s="10"/>
      <c r="J104" s="88"/>
      <c r="K104" s="89">
        <f t="shared" si="6"/>
        <v>0</v>
      </c>
    </row>
    <row r="105" spans="1:11" s="12" customFormat="1" ht="120" customHeight="1">
      <c r="A105" s="83" t="s">
        <v>133</v>
      </c>
      <c r="B105" s="83"/>
      <c r="C105" s="95" t="s">
        <v>141</v>
      </c>
      <c r="D105" s="85"/>
      <c r="E105" s="85" t="s">
        <v>60</v>
      </c>
      <c r="F105" s="85"/>
      <c r="G105" s="86">
        <v>12</v>
      </c>
      <c r="H105" s="87"/>
      <c r="I105" s="9"/>
      <c r="J105" s="88"/>
      <c r="K105" s="89">
        <f>G105*I105</f>
        <v>0</v>
      </c>
    </row>
    <row r="106" spans="1:11" s="12" customFormat="1" ht="30">
      <c r="A106" s="83" t="s">
        <v>134</v>
      </c>
      <c r="B106" s="83"/>
      <c r="C106" s="90" t="s">
        <v>142</v>
      </c>
      <c r="D106" s="85"/>
      <c r="E106" s="85" t="s">
        <v>84</v>
      </c>
      <c r="F106" s="85"/>
      <c r="G106" s="86">
        <v>10</v>
      </c>
      <c r="H106" s="87"/>
      <c r="I106" s="9"/>
      <c r="J106" s="88"/>
      <c r="K106" s="89">
        <f>G106*I106</f>
        <v>0</v>
      </c>
    </row>
    <row r="107" spans="1:11" s="12" customFormat="1" ht="60">
      <c r="A107" s="83" t="s">
        <v>135</v>
      </c>
      <c r="B107" s="83"/>
      <c r="C107" s="94" t="s">
        <v>143</v>
      </c>
      <c r="D107" s="85"/>
      <c r="E107" s="85" t="s">
        <v>84</v>
      </c>
      <c r="F107" s="92"/>
      <c r="G107" s="93">
        <v>15</v>
      </c>
      <c r="H107" s="87"/>
      <c r="I107" s="10"/>
      <c r="J107" s="88"/>
      <c r="K107" s="89">
        <f t="shared" ref="K107:K108" si="7">G107*I107</f>
        <v>0</v>
      </c>
    </row>
    <row r="108" spans="1:11" s="12" customFormat="1" ht="60">
      <c r="A108" s="83" t="s">
        <v>136</v>
      </c>
      <c r="B108" s="83"/>
      <c r="C108" s="94" t="s">
        <v>144</v>
      </c>
      <c r="D108" s="85"/>
      <c r="E108" s="85" t="s">
        <v>71</v>
      </c>
      <c r="F108" s="92"/>
      <c r="G108" s="93">
        <v>1</v>
      </c>
      <c r="H108" s="87"/>
      <c r="I108" s="10"/>
      <c r="J108" s="88"/>
      <c r="K108" s="89">
        <f t="shared" si="7"/>
        <v>0</v>
      </c>
    </row>
    <row r="109" spans="1:11" s="12" customFormat="1">
      <c r="A109" s="152" t="s">
        <v>146</v>
      </c>
      <c r="B109" s="152"/>
      <c r="C109" s="152"/>
      <c r="D109" s="152"/>
      <c r="E109" s="152"/>
      <c r="F109" s="96"/>
      <c r="G109" s="153">
        <f>SUM(K101:K108)</f>
        <v>0</v>
      </c>
      <c r="H109" s="153"/>
      <c r="I109" s="153"/>
      <c r="J109" s="153"/>
      <c r="K109" s="153"/>
    </row>
    <row r="110" spans="1:11" s="12" customFormat="1">
      <c r="A110" s="48"/>
      <c r="B110" s="48"/>
      <c r="C110" s="97"/>
      <c r="D110" s="48"/>
      <c r="E110" s="48"/>
      <c r="F110" s="48"/>
      <c r="G110" s="49"/>
      <c r="H110" s="48"/>
      <c r="I110" s="48"/>
      <c r="J110" s="48"/>
      <c r="K110" s="48"/>
    </row>
    <row r="111" spans="1:11" s="12" customFormat="1">
      <c r="A111" s="154" t="s">
        <v>24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</row>
    <row r="112" spans="1:11" s="12" customFormat="1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</row>
    <row r="113" spans="1:11" s="12" customFormat="1">
      <c r="A113" s="48"/>
      <c r="B113" s="48"/>
      <c r="C113" s="48"/>
      <c r="D113" s="48"/>
      <c r="E113" s="48"/>
      <c r="F113" s="48"/>
      <c r="G113" s="49"/>
      <c r="H113" s="48"/>
      <c r="I113" s="48"/>
      <c r="J113" s="48"/>
      <c r="K113" s="48"/>
    </row>
    <row r="114" spans="1:11" s="12" customFormat="1">
      <c r="A114" s="48"/>
      <c r="B114" s="48"/>
      <c r="C114" s="48"/>
      <c r="D114" s="48"/>
      <c r="E114" s="48"/>
      <c r="F114" s="48"/>
      <c r="G114" s="49"/>
      <c r="H114" s="48"/>
      <c r="I114" s="48"/>
      <c r="J114" s="48"/>
      <c r="K114" s="48"/>
    </row>
    <row r="115" spans="1:11" s="12" customFormat="1" ht="19.5" customHeight="1">
      <c r="A115" s="98" t="s">
        <v>148</v>
      </c>
      <c r="B115" s="32"/>
      <c r="C115" s="99" t="s">
        <v>150</v>
      </c>
      <c r="D115" s="69"/>
      <c r="E115" s="70"/>
      <c r="F115" s="156">
        <f>F78</f>
        <v>0</v>
      </c>
      <c r="G115" s="157"/>
      <c r="H115" s="157"/>
      <c r="I115" s="157"/>
      <c r="J115" s="157"/>
      <c r="K115" s="157"/>
    </row>
    <row r="116" spans="1:11" s="12" customFormat="1">
      <c r="A116" s="97"/>
      <c r="B116" s="48"/>
      <c r="C116" s="48"/>
      <c r="D116" s="71"/>
      <c r="E116" s="71"/>
      <c r="F116" s="48"/>
      <c r="G116" s="49"/>
      <c r="H116" s="48"/>
      <c r="I116" s="48"/>
      <c r="J116" s="48"/>
      <c r="K116" s="48"/>
    </row>
    <row r="117" spans="1:11" s="12" customFormat="1" ht="19.5" customHeight="1">
      <c r="A117" s="98" t="s">
        <v>149</v>
      </c>
      <c r="B117" s="32"/>
      <c r="C117" s="99" t="s">
        <v>151</v>
      </c>
      <c r="D117" s="69"/>
      <c r="E117" s="70"/>
      <c r="F117" s="156">
        <f>G109</f>
        <v>0</v>
      </c>
      <c r="G117" s="157"/>
      <c r="H117" s="157"/>
      <c r="I117" s="157"/>
      <c r="J117" s="157"/>
      <c r="K117" s="157"/>
    </row>
    <row r="118" spans="1:11" s="12" customFormat="1">
      <c r="A118" s="48"/>
      <c r="B118" s="48"/>
      <c r="C118" s="48"/>
      <c r="D118" s="71"/>
      <c r="E118" s="71"/>
      <c r="F118" s="48"/>
      <c r="G118" s="49"/>
      <c r="H118" s="48"/>
      <c r="I118" s="48"/>
      <c r="J118" s="48"/>
      <c r="K118" s="48"/>
    </row>
    <row r="119" spans="1:11" s="12" customFormat="1" ht="7.5" customHeight="1">
      <c r="A119" s="67"/>
      <c r="B119" s="32"/>
      <c r="C119" s="68"/>
      <c r="D119" s="69"/>
      <c r="E119" s="70"/>
      <c r="F119" s="100"/>
      <c r="G119" s="101"/>
      <c r="H119" s="102"/>
      <c r="I119" s="102"/>
      <c r="J119" s="102"/>
      <c r="K119" s="102"/>
    </row>
    <row r="120" spans="1:11" s="12" customFormat="1" ht="15.75">
      <c r="A120" s="48"/>
      <c r="B120" s="48"/>
      <c r="D120" s="48"/>
      <c r="E120" s="78" t="s">
        <v>152</v>
      </c>
      <c r="F120" s="158">
        <f>F115+F117</f>
        <v>0</v>
      </c>
      <c r="G120" s="159"/>
      <c r="H120" s="159"/>
      <c r="I120" s="159"/>
      <c r="J120" s="159"/>
      <c r="K120" s="159"/>
    </row>
    <row r="121" spans="1:11" s="12" customFormat="1" ht="15.75">
      <c r="A121" s="48"/>
      <c r="B121" s="48"/>
      <c r="C121" s="79"/>
      <c r="D121" s="48"/>
      <c r="E121" s="48"/>
      <c r="F121" s="48"/>
      <c r="G121" s="138"/>
      <c r="H121" s="138"/>
      <c r="I121" s="138"/>
      <c r="J121" s="138"/>
      <c r="K121" s="138"/>
    </row>
    <row r="122" spans="1:11" s="12" customFormat="1" ht="15.75">
      <c r="A122" s="48"/>
      <c r="B122" s="48"/>
      <c r="D122" s="48"/>
      <c r="E122" s="78" t="s">
        <v>153</v>
      </c>
      <c r="F122" s="147">
        <f>F120*1.25</f>
        <v>0</v>
      </c>
      <c r="G122" s="148"/>
      <c r="H122" s="148"/>
      <c r="I122" s="148"/>
      <c r="J122" s="148"/>
      <c r="K122" s="148"/>
    </row>
    <row r="123" spans="1:11" s="12" customFormat="1">
      <c r="A123" s="48"/>
      <c r="B123" s="48"/>
      <c r="C123" s="48"/>
      <c r="D123" s="48"/>
      <c r="E123" s="48"/>
      <c r="F123" s="48"/>
      <c r="G123" s="49"/>
      <c r="H123" s="48"/>
      <c r="I123" s="48"/>
      <c r="J123" s="48"/>
      <c r="K123" s="48"/>
    </row>
  </sheetData>
  <sheetProtection password="CB24" sheet="1" objects="1" scenarios="1" selectLockedCells="1"/>
  <mergeCells count="81">
    <mergeCell ref="F122:K122"/>
    <mergeCell ref="A95:K96"/>
    <mergeCell ref="A97:K97"/>
    <mergeCell ref="C98:K98"/>
    <mergeCell ref="A99:A100"/>
    <mergeCell ref="C99:C100"/>
    <mergeCell ref="E99:E100"/>
    <mergeCell ref="G99:G100"/>
    <mergeCell ref="I99:I100"/>
    <mergeCell ref="K99:K100"/>
    <mergeCell ref="A109:E109"/>
    <mergeCell ref="G109:K109"/>
    <mergeCell ref="A111:K112"/>
    <mergeCell ref="F115:K115"/>
    <mergeCell ref="F117:K117"/>
    <mergeCell ref="F120:K120"/>
    <mergeCell ref="G121:K121"/>
    <mergeCell ref="G81:K81"/>
    <mergeCell ref="F78:K78"/>
    <mergeCell ref="F73:K73"/>
    <mergeCell ref="A1:K2"/>
    <mergeCell ref="F71:K71"/>
    <mergeCell ref="F75:K75"/>
    <mergeCell ref="F69:K69"/>
    <mergeCell ref="A63:K64"/>
    <mergeCell ref="F67:K67"/>
    <mergeCell ref="A41:K42"/>
    <mergeCell ref="A43:K43"/>
    <mergeCell ref="C44:K44"/>
    <mergeCell ref="A45:A46"/>
    <mergeCell ref="C45:C46"/>
    <mergeCell ref="E45:E46"/>
    <mergeCell ref="G45:G46"/>
    <mergeCell ref="I45:I46"/>
    <mergeCell ref="K45:K46"/>
    <mergeCell ref="A51:E51"/>
    <mergeCell ref="G51:K51"/>
    <mergeCell ref="A30:A31"/>
    <mergeCell ref="C30:C31"/>
    <mergeCell ref="A17:K17"/>
    <mergeCell ref="C18:K18"/>
    <mergeCell ref="A19:A20"/>
    <mergeCell ref="C19:C20"/>
    <mergeCell ref="E19:E20"/>
    <mergeCell ref="G19:G20"/>
    <mergeCell ref="I19:I20"/>
    <mergeCell ref="K19:K20"/>
    <mergeCell ref="A24:E24"/>
    <mergeCell ref="G24:K24"/>
    <mergeCell ref="A39:E39"/>
    <mergeCell ref="G39:K39"/>
    <mergeCell ref="A60:E60"/>
    <mergeCell ref="G60:K60"/>
    <mergeCell ref="A15:K16"/>
    <mergeCell ref="A55:K55"/>
    <mergeCell ref="C56:K56"/>
    <mergeCell ref="A57:A58"/>
    <mergeCell ref="C57:C58"/>
    <mergeCell ref="E57:E58"/>
    <mergeCell ref="G57:G58"/>
    <mergeCell ref="I57:I58"/>
    <mergeCell ref="K57:K58"/>
    <mergeCell ref="A26:K27"/>
    <mergeCell ref="A28:K28"/>
    <mergeCell ref="C29:K29"/>
    <mergeCell ref="A53:K54"/>
    <mergeCell ref="A13:E13"/>
    <mergeCell ref="G13:K13"/>
    <mergeCell ref="A3:K4"/>
    <mergeCell ref="A5:K5"/>
    <mergeCell ref="C6:K6"/>
    <mergeCell ref="A7:A8"/>
    <mergeCell ref="C7:C8"/>
    <mergeCell ref="E7:E8"/>
    <mergeCell ref="G7:G8"/>
    <mergeCell ref="I7:I8"/>
    <mergeCell ref="K7:K8"/>
    <mergeCell ref="E30:E31"/>
    <mergeCell ref="G30:G31"/>
    <mergeCell ref="I30:I31"/>
    <mergeCell ref="K30:K3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headerFooter>
    <oddHeader xml:space="preserve">&amp;L&amp;"Times New Roman,Uobičajeno"&amp;9Lokacija: Velika Gorica,
Gradići, Baranjska ulica 7
&amp;C&amp;"Times New Roman,Uobičajeno"&amp;9TROŠKOVNIK
prilagodba obiteljske kuće&amp;R&amp;"Times New Roman,Uobičajeno"&amp;9         Površina stana: 100,00 m²&amp;11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Juraj Ćužić</cp:lastModifiedBy>
  <cp:lastPrinted>2019-08-01T12:41:04Z</cp:lastPrinted>
  <dcterms:created xsi:type="dcterms:W3CDTF">2014-12-31T09:41:39Z</dcterms:created>
  <dcterms:modified xsi:type="dcterms:W3CDTF">2019-08-01T15:01:18Z</dcterms:modified>
</cp:coreProperties>
</file>